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4_財政課\調査\経営比較分析\290124経営比較分析\各課報告\290221各課報告（県確認・修正を受けて）\"/>
    </mc:Choice>
  </mc:AlternateContent>
  <workbookProtection workbookPassword="8649" lockStructure="1"/>
  <bookViews>
    <workbookView xWindow="0" yWindow="0" windowWidth="11610" windowHeight="685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<sst xmlns="http://schemas.openxmlformats.org/spreadsheetml/2006/main" count="218" uniqueCount="108">
  <si>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</si>
  <si>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</si>
  <si>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</si>
  <si>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</si>
  <si>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</si>
  <si>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</si>
  <si>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</si>
  <si>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</si>
  <si>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</si>
  <si>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</si>
  <si>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</si>
  <si>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</si>
  <si>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</si>
  <si>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</si>
  <si>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</si>
  <si>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</si>
  <si>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</si>
  <si>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</si>
  <si>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</si>
  <si>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</si>
  <si>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</si>
  <si>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</si>
  <si>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</si>
  <si>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</si>
  <si>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</si>
  <si>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</si>
  <si>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</si>
  <si>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</si>
  <si>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</si>
  <si>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</si>
  <si>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</si>
  <si>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</si>
  <si>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</si>
  <si>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</si>
  <si>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</si>
  <si>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</si>
  <si>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</si>
  <si>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</si>
  <si>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</si>
  <si>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</si>
  <si>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</si>
  <si>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</si>
  <si>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</si>
  <si>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</si>
  <si>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</si>
  <si>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</si>
  <si>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</si>
  <si>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</si>
  <si>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</si>
  <si>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</si>
  <si>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</si>
  <si>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</si>
  <si>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</si>
  <si>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</si>
  <si>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</si>
  <si>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</si>
  <si>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</si>
  <si>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</si>
  <si>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</si>
  <si>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</si>
  <si>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</si>
  <si>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</si>
  <si>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</si>
  <si>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</si>
  <si>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</si>
  <si>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</si>
  <si>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</si>
  <si>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</si>
  <si>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</si>
  <si>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</si>
  <si>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</si>
  <si>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</si>
  <si>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</si>
  <si>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</si>
  <si>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</si>
  <si>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</si>
  <si>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</si>
  <si>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</si>
  <si>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</si>
  <si>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</si>
  <si>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</si>
  <si>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</si>
  <si>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</si>
  <si>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</si>
  <si>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</si>
  <si>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</si>
  <si>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</si>
  <si>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</si>
  <si>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</si>
  <si>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</si>
  <si>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</si>
  <si>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</si>
  <si>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</si>
  <si>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東近江市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</si>
  <si>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</si>
  <si>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</si>
  <si>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</si>
  <si>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</si>
  <si>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</si>
  <si>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</si>
  <si>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</si>
  <si>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</si>
  <si>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</si>
  <si>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</si>
  <si>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</si>
  <si>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当該年度に更新した管路延長の割合を表す③管路更新率は、類似団体よりかなり低い数値であり、必要な更新投資が先送りになっていないか検討していくことが必要です。</t>
    <rPh sb="1" eb="3">
      <t>トウガイ</t>
    </rPh>
    <rPh sb="3" eb="5">
      <t>ネンド</t>
    </rPh>
    <rPh sb="6" eb="8">
      <t>コウシン</t>
    </rPh>
    <rPh sb="10" eb="12">
      <t>カンロ</t>
    </rPh>
    <rPh sb="12" eb="14">
      <t>エンチョウ</t>
    </rPh>
    <rPh sb="15" eb="17">
      <t>ワリアイ</t>
    </rPh>
    <rPh sb="18" eb="19">
      <t>アラワ</t>
    </rPh>
    <rPh sb="21" eb="23">
      <t>カンロ</t>
    </rPh>
    <rPh sb="23" eb="25">
      <t>コウシン</t>
    </rPh>
    <rPh sb="25" eb="26">
      <t>リツ</t>
    </rPh>
    <rPh sb="28" eb="30">
      <t>ルイジ</t>
    </rPh>
    <rPh sb="30" eb="32">
      <t>ダンタイ</t>
    </rPh>
    <rPh sb="37" eb="38">
      <t>ヒク</t>
    </rPh>
    <rPh sb="39" eb="41">
      <t>スウチ</t>
    </rPh>
    <rPh sb="45" eb="47">
      <t>ヒツヨウ</t>
    </rPh>
    <rPh sb="48" eb="50">
      <t>コウシン</t>
    </rPh>
    <rPh sb="50" eb="52">
      <t>トウシ</t>
    </rPh>
    <rPh sb="53" eb="55">
      <t>サキオク</t>
    </rPh>
    <rPh sb="64" eb="66">
      <t>ケントウ</t>
    </rPh>
    <rPh sb="73" eb="75">
      <t>ヒツヨウ</t>
    </rPh>
    <phoneticPr fontId="4"/>
  </si>
  <si>
    <t>　①収益的収支比率は、年によりばらつきがあり、類似団体平均値をやや上回っているものの指数は１００％に及んでおらず、単年度収支は赤字が続いています。④企業債残高対給水収益比率は新たな借り入れにより債務残高は増加しましたが、類似団体よりも数値は下回っています。料金水準の適切性を表す⑤料金回収率は、類似団体と同様の水準であるが、１００％を大きく下回っており一般会計からの基準外繰入金により収入不足を補填している状況です。有収水量１㎥あたりにかかる費用を表す⑥給水原価は、類似団体平均よりも低く抑えることができています。一日配水能力に対する一日平均配水量の割合を示す⑦施設利用率は、類似団体よりやや高く、比較的施設効率は高いと分析されます。施設の稼働が収益につながっているかを判断する指標である⑧有収率は、類似団体の数値とほぼ同じですが、８０％前後に留まっています。</t>
    <rPh sb="2" eb="5">
      <t>シュウエキテキ</t>
    </rPh>
    <rPh sb="5" eb="7">
      <t>シュウシ</t>
    </rPh>
    <rPh sb="7" eb="9">
      <t>ヒリツ</t>
    </rPh>
    <rPh sb="11" eb="12">
      <t>トシ</t>
    </rPh>
    <rPh sb="23" eb="25">
      <t>ルイジ</t>
    </rPh>
    <rPh sb="25" eb="27">
      <t>ダンタイ</t>
    </rPh>
    <rPh sb="27" eb="30">
      <t>ヘイキンチ</t>
    </rPh>
    <rPh sb="33" eb="35">
      <t>ウワマワ</t>
    </rPh>
    <rPh sb="42" eb="44">
      <t>シスウ</t>
    </rPh>
    <rPh sb="50" eb="51">
      <t>オヨ</t>
    </rPh>
    <rPh sb="57" eb="60">
      <t>タンネンド</t>
    </rPh>
    <rPh sb="60" eb="62">
      <t>シュウシ</t>
    </rPh>
    <rPh sb="63" eb="65">
      <t>アカジ</t>
    </rPh>
    <rPh sb="66" eb="67">
      <t>ツヅ</t>
    </rPh>
    <rPh sb="74" eb="76">
      <t>キギョウ</t>
    </rPh>
    <rPh sb="76" eb="77">
      <t>サイ</t>
    </rPh>
    <rPh sb="77" eb="79">
      <t>ザンダカ</t>
    </rPh>
    <rPh sb="79" eb="80">
      <t>タイ</t>
    </rPh>
    <rPh sb="80" eb="82">
      <t>キュウスイ</t>
    </rPh>
    <rPh sb="82" eb="84">
      <t>シュウエキ</t>
    </rPh>
    <rPh sb="84" eb="86">
      <t>ヒリツ</t>
    </rPh>
    <rPh sb="87" eb="88">
      <t>アラ</t>
    </rPh>
    <rPh sb="90" eb="91">
      <t>カ</t>
    </rPh>
    <rPh sb="92" eb="93">
      <t>イ</t>
    </rPh>
    <rPh sb="97" eb="99">
      <t>サイム</t>
    </rPh>
    <rPh sb="99" eb="101">
      <t>ザンダカ</t>
    </rPh>
    <rPh sb="102" eb="104">
      <t>ゾウカ</t>
    </rPh>
    <rPh sb="110" eb="112">
      <t>ルイジ</t>
    </rPh>
    <rPh sb="112" eb="114">
      <t>ダンタイ</t>
    </rPh>
    <rPh sb="117" eb="119">
      <t>スウチ</t>
    </rPh>
    <rPh sb="120" eb="122">
      <t>シタマワ</t>
    </rPh>
    <rPh sb="128" eb="130">
      <t>リョウキン</t>
    </rPh>
    <rPh sb="130" eb="132">
      <t>スイジュン</t>
    </rPh>
    <rPh sb="133" eb="136">
      <t>テキセツセイ</t>
    </rPh>
    <rPh sb="137" eb="138">
      <t>アラワ</t>
    </rPh>
    <rPh sb="140" eb="142">
      <t>リョウキン</t>
    </rPh>
    <rPh sb="142" eb="144">
      <t>カイシュウ</t>
    </rPh>
    <rPh sb="144" eb="145">
      <t>リツ</t>
    </rPh>
    <rPh sb="147" eb="149">
      <t>ルイジ</t>
    </rPh>
    <rPh sb="149" eb="151">
      <t>ダンタイ</t>
    </rPh>
    <rPh sb="152" eb="154">
      <t>ドウヨウ</t>
    </rPh>
    <rPh sb="155" eb="157">
      <t>スイジュン</t>
    </rPh>
    <rPh sb="167" eb="168">
      <t>オオ</t>
    </rPh>
    <rPh sb="170" eb="172">
      <t>シタマワ</t>
    </rPh>
    <rPh sb="176" eb="178">
      <t>イッパン</t>
    </rPh>
    <rPh sb="178" eb="180">
      <t>カイケイ</t>
    </rPh>
    <rPh sb="183" eb="185">
      <t>キジュン</t>
    </rPh>
    <rPh sb="185" eb="186">
      <t>ガイ</t>
    </rPh>
    <rPh sb="186" eb="188">
      <t>クリイレ</t>
    </rPh>
    <rPh sb="188" eb="189">
      <t>キン</t>
    </rPh>
    <rPh sb="192" eb="194">
      <t>シュウニュウ</t>
    </rPh>
    <rPh sb="194" eb="196">
      <t>フソク</t>
    </rPh>
    <rPh sb="197" eb="199">
      <t>ホテン</t>
    </rPh>
    <rPh sb="203" eb="205">
      <t>ジョウキョウ</t>
    </rPh>
    <rPh sb="208" eb="210">
      <t>ユウシュウ</t>
    </rPh>
    <rPh sb="210" eb="212">
      <t>スイリョウ</t>
    </rPh>
    <rPh sb="221" eb="223">
      <t>ヒヨウ</t>
    </rPh>
    <rPh sb="224" eb="225">
      <t>アラワ</t>
    </rPh>
    <rPh sb="227" eb="229">
      <t>キュウスイ</t>
    </rPh>
    <rPh sb="229" eb="231">
      <t>ゲンカ</t>
    </rPh>
    <rPh sb="233" eb="235">
      <t>ルイジ</t>
    </rPh>
    <rPh sb="235" eb="237">
      <t>ダンタイ</t>
    </rPh>
    <rPh sb="237" eb="239">
      <t>ヘイキン</t>
    </rPh>
    <rPh sb="242" eb="243">
      <t>ヒク</t>
    </rPh>
    <rPh sb="244" eb="245">
      <t>オサ</t>
    </rPh>
    <rPh sb="257" eb="259">
      <t>イチニチ</t>
    </rPh>
    <rPh sb="259" eb="261">
      <t>ハイスイ</t>
    </rPh>
    <rPh sb="261" eb="263">
      <t>ノウリョク</t>
    </rPh>
    <rPh sb="264" eb="265">
      <t>タイ</t>
    </rPh>
    <rPh sb="267" eb="269">
      <t>イチニチ</t>
    </rPh>
    <rPh sb="269" eb="271">
      <t>ヘイキン</t>
    </rPh>
    <rPh sb="271" eb="273">
      <t>ハイスイ</t>
    </rPh>
    <rPh sb="273" eb="274">
      <t>リョウ</t>
    </rPh>
    <rPh sb="275" eb="277">
      <t>ワリアイ</t>
    </rPh>
    <rPh sb="278" eb="279">
      <t>シメ</t>
    </rPh>
    <rPh sb="281" eb="283">
      <t>シセツ</t>
    </rPh>
    <rPh sb="283" eb="286">
      <t>リヨウリツ</t>
    </rPh>
    <rPh sb="288" eb="290">
      <t>ルイジ</t>
    </rPh>
    <rPh sb="290" eb="292">
      <t>ダンタイ</t>
    </rPh>
    <rPh sb="296" eb="297">
      <t>タカ</t>
    </rPh>
    <rPh sb="299" eb="302">
      <t>ヒカクテキ</t>
    </rPh>
    <rPh sb="302" eb="304">
      <t>シセツ</t>
    </rPh>
    <rPh sb="304" eb="306">
      <t>コウリツ</t>
    </rPh>
    <rPh sb="307" eb="308">
      <t>タカ</t>
    </rPh>
    <rPh sb="310" eb="312">
      <t>ブンセキ</t>
    </rPh>
    <rPh sb="317" eb="319">
      <t>シセツ</t>
    </rPh>
    <rPh sb="320" eb="322">
      <t>カドウ</t>
    </rPh>
    <rPh sb="323" eb="325">
      <t>シュウエキ</t>
    </rPh>
    <rPh sb="335" eb="337">
      <t>ハンダン</t>
    </rPh>
    <rPh sb="339" eb="341">
      <t>シヒョウ</t>
    </rPh>
    <rPh sb="345" eb="347">
      <t>ユウシュウ</t>
    </rPh>
    <rPh sb="347" eb="348">
      <t>リツ</t>
    </rPh>
    <rPh sb="350" eb="352">
      <t>ルイジ</t>
    </rPh>
    <rPh sb="352" eb="354">
      <t>ダンタイ</t>
    </rPh>
    <rPh sb="355" eb="357">
      <t>スウチ</t>
    </rPh>
    <rPh sb="360" eb="361">
      <t>オナ</t>
    </rPh>
    <rPh sb="369" eb="371">
      <t>ゼンゴ</t>
    </rPh>
    <rPh sb="372" eb="373">
      <t>トド</t>
    </rPh>
    <phoneticPr fontId="4"/>
  </si>
  <si>
    <t>　単年度収支は赤字が続いており、一般会計からの基準外繰入金により収入不足を補填している状況であり、各指標の分析からも経営の健全性・効率性は改善が必要ですが、平成２８年度に上水道事業との事業統合と、これに併せて料金統一による料金改定を実施し、今後の経営状況を考慮しながら、必要な更新投資を計画的に実施していくことが必要です。</t>
    <rPh sb="1" eb="4">
      <t>タンネンド</t>
    </rPh>
    <rPh sb="4" eb="6">
      <t>シュウシ</t>
    </rPh>
    <rPh sb="7" eb="9">
      <t>アカジ</t>
    </rPh>
    <rPh sb="10" eb="11">
      <t>ツヅ</t>
    </rPh>
    <rPh sb="16" eb="18">
      <t>イッパン</t>
    </rPh>
    <rPh sb="18" eb="20">
      <t>カイケイ</t>
    </rPh>
    <rPh sb="23" eb="25">
      <t>キジュン</t>
    </rPh>
    <rPh sb="25" eb="26">
      <t>ガイ</t>
    </rPh>
    <rPh sb="26" eb="28">
      <t>クリイレ</t>
    </rPh>
    <rPh sb="28" eb="29">
      <t>キン</t>
    </rPh>
    <rPh sb="32" eb="34">
      <t>シュウニュウ</t>
    </rPh>
    <rPh sb="34" eb="36">
      <t>ブソク</t>
    </rPh>
    <rPh sb="37" eb="39">
      <t>ホテン</t>
    </rPh>
    <rPh sb="43" eb="45">
      <t>ジョウキョウ</t>
    </rPh>
    <rPh sb="49" eb="50">
      <t>カク</t>
    </rPh>
    <rPh sb="50" eb="52">
      <t>シヒョウ</t>
    </rPh>
    <rPh sb="53" eb="55">
      <t>ブンセキ</t>
    </rPh>
    <rPh sb="58" eb="60">
      <t>ケイエイ</t>
    </rPh>
    <rPh sb="61" eb="64">
      <t>ケンゼンセイ</t>
    </rPh>
    <rPh sb="65" eb="67">
      <t>コウリツ</t>
    </rPh>
    <rPh sb="67" eb="68">
      <t>セイ</t>
    </rPh>
    <rPh sb="69" eb="71">
      <t>カイゼン</t>
    </rPh>
    <rPh sb="72" eb="74">
      <t>ヒツヨウ</t>
    </rPh>
    <rPh sb="78" eb="80">
      <t>ヘイセイ</t>
    </rPh>
    <rPh sb="82" eb="83">
      <t>ネン</t>
    </rPh>
    <rPh sb="83" eb="84">
      <t>ド</t>
    </rPh>
    <rPh sb="85" eb="88">
      <t>ジョウスイドウ</t>
    </rPh>
    <rPh sb="88" eb="90">
      <t>ジギョウ</t>
    </rPh>
    <rPh sb="92" eb="94">
      <t>ジギョウ</t>
    </rPh>
    <rPh sb="94" eb="96">
      <t>トウゴウ</t>
    </rPh>
    <rPh sb="101" eb="102">
      <t>アワ</t>
    </rPh>
    <rPh sb="104" eb="106">
      <t>リョウキン</t>
    </rPh>
    <rPh sb="106" eb="108">
      <t>トウイツ</t>
    </rPh>
    <rPh sb="111" eb="113">
      <t>リョウキン</t>
    </rPh>
    <rPh sb="113" eb="115">
      <t>カイテイ</t>
    </rPh>
    <rPh sb="116" eb="118">
      <t>ジッシ</t>
    </rPh>
    <rPh sb="120" eb="122">
      <t>コンゴ</t>
    </rPh>
    <rPh sb="123" eb="125">
      <t>ケイエイ</t>
    </rPh>
    <rPh sb="125" eb="127">
      <t>ジョウキョウ</t>
    </rPh>
    <rPh sb="128" eb="130">
      <t>コウリョ</t>
    </rPh>
    <rPh sb="135" eb="137">
      <t>ヒツヨウ</t>
    </rPh>
    <rPh sb="138" eb="140">
      <t>コウシン</t>
    </rPh>
    <rPh sb="140" eb="142">
      <t>トウシ</t>
    </rPh>
    <rPh sb="143" eb="146">
      <t>ケイカクテキ</t>
    </rPh>
    <rPh sb="147" eb="149">
      <t>ジッシ</t>
    </rPh>
    <rPh sb="156" eb="15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</si>
</sst>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0.1</c:v>
                </c:pt>
                <c:pt idx="1">
                  <c:v>0</c:v>
                </c:pt>
                <c:pt idx="2" formatCode="#,##0.00;&quot;△&quot;#,##0.00;&quot;-&quot;">
                  <c:v>0.16</c:v>
                </c:pt>
                <c:pt idx="3">
                  <c:v>0</c:v>
                </c:pt>
                <c:pt idx="4" formatCode="#,##0.00;&quot;△&quot;#,##0.00;&quot;-&quot;">
                  <c:v>0.21</c:v>
                </c:pt>
              </c:numCache>
            </c:numRef>
          </c:val>
        </c:ser>
        <c:dLbls>
          <c:showLegendKey val="0"/>
          <c:showVal val="0"/>
          <c:showCatName val="0"/>
          <c:showSerName val="0"/>
          <c:showPercent val="0"/>
          <c:showBubbleSize val="0"/>
        </c:dLbls>
        <c:gapWidth val="150"/>
        <c:axId val="968050896"/>
        <c:axId val="96805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968050896"/>
        <c:axId val="968050504"/>
      </c:lineChart>
      <c:dateAx>
        <c:axId val="968050896"/>
        <c:scaling>
          <c:orientation val="minMax"/>
        </c:scaling>
        <c:delete val="1"/>
        <c:axPos val="b"/>
        <c:numFmt formatCode="ge" sourceLinked="1"/>
        <c:majorTickMark val="none"/>
        <c:minorTickMark val="none"/>
        <c:tickLblPos val="none"/>
        <c:crossAx val="968050504"/>
        <c:crosses val="autoZero"/>
        <c:auto val="1"/>
        <c:lblOffset val="100"/>
        <c:baseTimeUnit val="years"/>
      </c:dateAx>
      <c:valAx>
        <c:axId val="96805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05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92.79</c:v>
                </c:pt>
                <c:pt idx="1">
                  <c:v>67.12</c:v>
                </c:pt>
                <c:pt idx="2">
                  <c:v>68.44</c:v>
                </c:pt>
                <c:pt idx="3">
                  <c:v>67.02</c:v>
                </c:pt>
                <c:pt idx="4">
                  <c:v>71.41</c:v>
                </c:pt>
              </c:numCache>
            </c:numRef>
          </c:val>
        </c:ser>
        <c:dLbls>
          <c:showLegendKey val="0"/>
          <c:showVal val="0"/>
          <c:showCatName val="0"/>
          <c:showSerName val="0"/>
          <c:showPercent val="0"/>
          <c:showBubbleSize val="0"/>
        </c:dLbls>
        <c:gapWidth val="150"/>
        <c:axId val="1033959480"/>
        <c:axId val="10339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033959480"/>
        <c:axId val="1033959872"/>
      </c:lineChart>
      <c:dateAx>
        <c:axId val="1033959480"/>
        <c:scaling>
          <c:orientation val="minMax"/>
        </c:scaling>
        <c:delete val="1"/>
        <c:axPos val="b"/>
        <c:numFmt formatCode="ge" sourceLinked="1"/>
        <c:majorTickMark val="none"/>
        <c:minorTickMark val="none"/>
        <c:tickLblPos val="none"/>
        <c:crossAx val="1033959872"/>
        <c:crosses val="autoZero"/>
        <c:auto val="1"/>
        <c:lblOffset val="100"/>
        <c:baseTimeUnit val="years"/>
      </c:dateAx>
      <c:valAx>
        <c:axId val="10339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5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61.69</c:v>
                </c:pt>
                <c:pt idx="1">
                  <c:v>80.58</c:v>
                </c:pt>
                <c:pt idx="2">
                  <c:v>77.61</c:v>
                </c:pt>
                <c:pt idx="3">
                  <c:v>77.930000000000007</c:v>
                </c:pt>
                <c:pt idx="4">
                  <c:v>72.3</c:v>
                </c:pt>
              </c:numCache>
            </c:numRef>
          </c:val>
        </c:ser>
        <c:dLbls>
          <c:showLegendKey val="0"/>
          <c:showVal val="0"/>
          <c:showCatName val="0"/>
          <c:showSerName val="0"/>
          <c:showPercent val="0"/>
          <c:showBubbleSize val="0"/>
        </c:dLbls>
        <c:gapWidth val="150"/>
        <c:axId val="1033961048"/>
        <c:axId val="10339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033961048"/>
        <c:axId val="1033961440"/>
      </c:lineChart>
      <c:dateAx>
        <c:axId val="1033961048"/>
        <c:scaling>
          <c:orientation val="minMax"/>
        </c:scaling>
        <c:delete val="1"/>
        <c:axPos val="b"/>
        <c:numFmt formatCode="ge" sourceLinked="1"/>
        <c:majorTickMark val="none"/>
        <c:minorTickMark val="none"/>
        <c:tickLblPos val="none"/>
        <c:crossAx val="1033961440"/>
        <c:crosses val="autoZero"/>
        <c:auto val="1"/>
        <c:lblOffset val="100"/>
        <c:baseTimeUnit val="years"/>
      </c:dateAx>
      <c:valAx>
        <c:axId val="10339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96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76.78</c:v>
                </c:pt>
                <c:pt idx="1">
                  <c:v>72.75</c:v>
                </c:pt>
                <c:pt idx="2">
                  <c:v>83.26</c:v>
                </c:pt>
                <c:pt idx="3">
                  <c:v>76.37</c:v>
                </c:pt>
                <c:pt idx="4">
                  <c:v>99.09</c:v>
                </c:pt>
              </c:numCache>
            </c:numRef>
          </c:val>
        </c:ser>
        <c:dLbls>
          <c:showLegendKey val="0"/>
          <c:showVal val="0"/>
          <c:showCatName val="0"/>
          <c:showSerName val="0"/>
          <c:showPercent val="0"/>
          <c:showBubbleSize val="0"/>
        </c:dLbls>
        <c:gapWidth val="150"/>
        <c:axId val="1033440424"/>
        <c:axId val="103343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033440424"/>
        <c:axId val="1033438856"/>
      </c:lineChart>
      <c:dateAx>
        <c:axId val="1033440424"/>
        <c:scaling>
          <c:orientation val="minMax"/>
        </c:scaling>
        <c:delete val="1"/>
        <c:axPos val="b"/>
        <c:numFmt formatCode="ge" sourceLinked="1"/>
        <c:majorTickMark val="none"/>
        <c:minorTickMark val="none"/>
        <c:tickLblPos val="none"/>
        <c:crossAx val="1033438856"/>
        <c:crosses val="autoZero"/>
        <c:auto val="1"/>
        <c:lblOffset val="100"/>
        <c:baseTimeUnit val="years"/>
      </c:dateAx>
      <c:valAx>
        <c:axId val="103343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4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393448"/>
        <c:axId val="103539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393448"/>
        <c:axId val="1035393840"/>
      </c:lineChart>
      <c:dateAx>
        <c:axId val="1035393448"/>
        <c:scaling>
          <c:orientation val="minMax"/>
        </c:scaling>
        <c:delete val="1"/>
        <c:axPos val="b"/>
        <c:numFmt formatCode="ge" sourceLinked="1"/>
        <c:majorTickMark val="none"/>
        <c:minorTickMark val="none"/>
        <c:tickLblPos val="none"/>
        <c:crossAx val="1035393840"/>
        <c:crosses val="autoZero"/>
        <c:auto val="1"/>
        <c:lblOffset val="100"/>
        <c:baseTimeUnit val="years"/>
      </c:dateAx>
      <c:valAx>
        <c:axId val="103539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9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5395016"/>
        <c:axId val="103539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5395016"/>
        <c:axId val="1035395408"/>
      </c:lineChart>
      <c:dateAx>
        <c:axId val="1035395016"/>
        <c:scaling>
          <c:orientation val="minMax"/>
        </c:scaling>
        <c:delete val="1"/>
        <c:axPos val="b"/>
        <c:numFmt formatCode="ge" sourceLinked="1"/>
        <c:majorTickMark val="none"/>
        <c:minorTickMark val="none"/>
        <c:tickLblPos val="none"/>
        <c:crossAx val="1035395408"/>
        <c:crosses val="autoZero"/>
        <c:auto val="1"/>
        <c:lblOffset val="100"/>
        <c:baseTimeUnit val="years"/>
      </c:dateAx>
      <c:valAx>
        <c:axId val="103539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39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948752"/>
        <c:axId val="103294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948752"/>
        <c:axId val="1032949144"/>
      </c:lineChart>
      <c:dateAx>
        <c:axId val="1032948752"/>
        <c:scaling>
          <c:orientation val="minMax"/>
        </c:scaling>
        <c:delete val="1"/>
        <c:axPos val="b"/>
        <c:numFmt formatCode="ge" sourceLinked="1"/>
        <c:majorTickMark val="none"/>
        <c:minorTickMark val="none"/>
        <c:tickLblPos val="none"/>
        <c:crossAx val="1032949144"/>
        <c:crosses val="autoZero"/>
        <c:auto val="1"/>
        <c:lblOffset val="100"/>
        <c:baseTimeUnit val="years"/>
      </c:dateAx>
      <c:valAx>
        <c:axId val="103294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4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2950712"/>
        <c:axId val="10329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2950712"/>
        <c:axId val="1032951104"/>
      </c:lineChart>
      <c:dateAx>
        <c:axId val="1032950712"/>
        <c:scaling>
          <c:orientation val="minMax"/>
        </c:scaling>
        <c:delete val="1"/>
        <c:axPos val="b"/>
        <c:numFmt formatCode="ge" sourceLinked="1"/>
        <c:majorTickMark val="none"/>
        <c:minorTickMark val="none"/>
        <c:tickLblPos val="none"/>
        <c:crossAx val="1032951104"/>
        <c:crosses val="autoZero"/>
        <c:auto val="1"/>
        <c:lblOffset val="100"/>
        <c:baseTimeUnit val="years"/>
      </c:dateAx>
      <c:valAx>
        <c:axId val="10329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5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1124.05</c:v>
                </c:pt>
                <c:pt idx="1">
                  <c:v>1089.05</c:v>
                </c:pt>
                <c:pt idx="2">
                  <c:v>1014.41</c:v>
                </c:pt>
                <c:pt idx="3">
                  <c:v>914.3</c:v>
                </c:pt>
                <c:pt idx="4">
                  <c:v>1056.9100000000001</c:v>
                </c:pt>
              </c:numCache>
            </c:numRef>
          </c:val>
        </c:ser>
        <c:dLbls>
          <c:showLegendKey val="0"/>
          <c:showVal val="0"/>
          <c:showCatName val="0"/>
          <c:showSerName val="0"/>
          <c:showPercent val="0"/>
          <c:showBubbleSize val="0"/>
        </c:dLbls>
        <c:gapWidth val="150"/>
        <c:axId val="1032950320"/>
        <c:axId val="103295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032950320"/>
        <c:axId val="1032952280"/>
      </c:lineChart>
      <c:dateAx>
        <c:axId val="1032950320"/>
        <c:scaling>
          <c:orientation val="minMax"/>
        </c:scaling>
        <c:delete val="1"/>
        <c:axPos val="b"/>
        <c:numFmt formatCode="ge" sourceLinked="1"/>
        <c:majorTickMark val="none"/>
        <c:minorTickMark val="none"/>
        <c:tickLblPos val="none"/>
        <c:crossAx val="1032952280"/>
        <c:crosses val="autoZero"/>
        <c:auto val="1"/>
        <c:lblOffset val="100"/>
        <c:baseTimeUnit val="years"/>
      </c:dateAx>
      <c:valAx>
        <c:axId val="103295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5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57.3</c:v>
                </c:pt>
                <c:pt idx="1">
                  <c:v>49.15</c:v>
                </c:pt>
                <c:pt idx="2">
                  <c:v>45.82</c:v>
                </c:pt>
                <c:pt idx="3">
                  <c:v>49.03</c:v>
                </c:pt>
                <c:pt idx="4">
                  <c:v>49.13</c:v>
                </c:pt>
              </c:numCache>
            </c:numRef>
          </c:val>
        </c:ser>
        <c:dLbls>
          <c:showLegendKey val="0"/>
          <c:showVal val="0"/>
          <c:showCatName val="0"/>
          <c:showSerName val="0"/>
          <c:showPercent val="0"/>
          <c:showBubbleSize val="0"/>
        </c:dLbls>
        <c:gapWidth val="150"/>
        <c:axId val="1034416944"/>
        <c:axId val="103441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034416944"/>
        <c:axId val="1034417336"/>
      </c:lineChart>
      <c:dateAx>
        <c:axId val="1034416944"/>
        <c:scaling>
          <c:orientation val="minMax"/>
        </c:scaling>
        <c:delete val="1"/>
        <c:axPos val="b"/>
        <c:numFmt formatCode="ge" sourceLinked="1"/>
        <c:majorTickMark val="none"/>
        <c:minorTickMark val="none"/>
        <c:tickLblPos val="none"/>
        <c:crossAx val="1034417336"/>
        <c:crosses val="autoZero"/>
        <c:auto val="1"/>
        <c:lblOffset val="100"/>
        <c:baseTimeUnit val="years"/>
      </c:dateAx>
      <c:valAx>
        <c:axId val="103441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41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230.54</c:v>
                </c:pt>
                <c:pt idx="1">
                  <c:v>271.55</c:v>
                </c:pt>
                <c:pt idx="2">
                  <c:v>292.58</c:v>
                </c:pt>
                <c:pt idx="3">
                  <c:v>282.76</c:v>
                </c:pt>
                <c:pt idx="4">
                  <c:v>237.35</c:v>
                </c:pt>
              </c:numCache>
            </c:numRef>
          </c:val>
        </c:ser>
        <c:dLbls>
          <c:showLegendKey val="0"/>
          <c:showVal val="0"/>
          <c:showCatName val="0"/>
          <c:showSerName val="0"/>
          <c:showPercent val="0"/>
          <c:showBubbleSize val="0"/>
        </c:dLbls>
        <c:gapWidth val="150"/>
        <c:axId val="1034418512"/>
        <c:axId val="103441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034418512"/>
        <c:axId val="1034418904"/>
      </c:lineChart>
      <c:dateAx>
        <c:axId val="1034418512"/>
        <c:scaling>
          <c:orientation val="minMax"/>
        </c:scaling>
        <c:delete val="1"/>
        <c:axPos val="b"/>
        <c:numFmt formatCode="ge" sourceLinked="1"/>
        <c:majorTickMark val="none"/>
        <c:minorTickMark val="none"/>
        <c:tickLblPos val="none"/>
        <c:crossAx val="1034418904"/>
        <c:crosses val="autoZero"/>
        <c:auto val="1"/>
        <c:lblOffset val="100"/>
        <c:baseTimeUnit val="years"/>
      </c:dateAx>
      <c:valAx>
        <c:axId val="103441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41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5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滋賀県　東近江市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115304</v>
      </c>
      <c r="AJ8" s="74"/>
      <c r="AK8" s="74"/>
      <c r="AL8" s="74"/>
      <c r="AM8" s="74"/>
      <c r="AN8" s="74"/>
      <c r="AO8" s="74"/>
      <c r="AP8" s="75"/>
      <c r="AQ8" s="56">
        <f>データ!R6</f>
        <v>388.37</v>
      </c>
      <c r="AR8" s="56"/>
      <c r="AS8" s="56"/>
      <c r="AT8" s="56"/>
      <c r="AU8" s="56"/>
      <c r="AV8" s="56"/>
      <c r="AW8" s="56"/>
      <c r="AX8" s="56"/>
      <c r="AY8" s="56">
        <f>データ!S6</f>
        <v>296.89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x14ac:dyDescent="0.15">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x14ac:dyDescent="0.15">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4.8</v>
      </c>
      <c r="S10" s="56"/>
      <c r="T10" s="56"/>
      <c r="U10" s="56"/>
      <c r="V10" s="56"/>
      <c r="W10" s="56"/>
      <c r="X10" s="56"/>
      <c r="Y10" s="56"/>
      <c r="Z10" s="64">
        <f>データ!P6</f>
        <v>2570</v>
      </c>
      <c r="AA10" s="64"/>
      <c r="AB10" s="64"/>
      <c r="AC10" s="64"/>
      <c r="AD10" s="64"/>
      <c r="AE10" s="64"/>
      <c r="AF10" s="64"/>
      <c r="AG10" s="64"/>
      <c r="AH10" s="2"/>
      <c r="AI10" s="64">
        <f>データ!T6</f>
        <v>5531</v>
      </c>
      <c r="AJ10" s="64"/>
      <c r="AK10" s="64"/>
      <c r="AL10" s="64"/>
      <c r="AM10" s="64"/>
      <c r="AN10" s="64"/>
      <c r="AO10" s="64"/>
      <c r="AP10" s="64"/>
      <c r="AQ10" s="56">
        <f>データ!U6</f>
        <v>13.47</v>
      </c>
      <c r="AR10" s="56"/>
      <c r="AS10" s="56"/>
      <c r="AT10" s="56"/>
      <c r="AU10" s="56"/>
      <c r="AV10" s="56"/>
      <c r="AW10" s="56"/>
      <c r="AX10" s="56"/>
      <c r="AY10" s="56">
        <f>データ!V6</f>
        <v>410.62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252131</v>
      </c>
      <c r="D6" s="31">
        <f t="shared" si="3"/>
        <v>47</v>
      </c>
      <c r="E6" s="31">
        <f t="shared" si="3"/>
        <v>1</v>
      </c>
      <c r="F6" s="31">
        <f t="shared" si="3"/>
        <v>0</v>
      </c>
      <c r="G6" s="31">
        <f t="shared" si="3"/>
        <v>0</v>
      </c>
      <c r="H6" s="31" t="str">
        <f t="shared" si="3"/>
        <v>滋賀県　東近江市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4.8</v>
      </c>
      <c r="P6" s="32">
        <f t="shared" si="3"/>
        <v>2570</v>
      </c>
      <c r="Q6" s="32">
        <f t="shared" si="3"/>
        <v>115304</v>
      </c>
      <c r="R6" s="32">
        <f t="shared" si="3"/>
        <v>388.37</v>
      </c>
      <c r="S6" s="32">
        <f t="shared" si="3"/>
        <v>296.89</v>
      </c>
      <c r="T6" s="32">
        <f t="shared" si="3"/>
        <v>5531</v>
      </c>
      <c r="U6" s="32">
        <f t="shared" si="3"/>
        <v>13.47</v>
      </c>
      <c r="V6" s="32">
        <f t="shared" si="3"/>
        <v>410.62</v>
      </c>
      <c r="W6" s="33">
        <f>IF(W7="",NA(),W7)</f>
        <v>76.78</v>
      </c>
      <c r="X6" s="33">
        <f t="shared" ref="X6:AF6" si="4">IF(X7="",NA(),X7)</f>
        <v>72.75</v>
      </c>
      <c r="Y6" s="33">
        <f t="shared" si="4"/>
        <v>83.26</v>
      </c>
      <c r="Z6" s="33">
        <f t="shared" si="4"/>
        <v>76.37</v>
      </c>
      <c r="AA6" s="33">
        <f t="shared" si="4"/>
        <v>99.09</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1124.05</v>
      </c>
      <c r="BE6" s="33">
        <f t="shared" ref="BE6:BM6" si="7">IF(BE7="",NA(),BE7)</f>
        <v>1089.05</v>
      </c>
      <c r="BF6" s="33">
        <f t="shared" si="7"/>
        <v>1014.41</v>
      </c>
      <c r="BG6" s="33">
        <f t="shared" si="7"/>
        <v>914.3</v>
      </c>
      <c r="BH6" s="33">
        <f t="shared" si="7"/>
        <v>1056.9100000000001</v>
      </c>
      <c r="BI6" s="33">
        <f t="shared" si="7"/>
        <v>1168.8</v>
      </c>
      <c r="BJ6" s="33">
        <f t="shared" si="7"/>
        <v>1158.82</v>
      </c>
      <c r="BK6" s="33">
        <f t="shared" si="7"/>
        <v>1167.7</v>
      </c>
      <c r="BL6" s="33">
        <f t="shared" si="7"/>
        <v>1228.58</v>
      </c>
      <c r="BM6" s="33">
        <f t="shared" si="7"/>
        <v>1280.18</v>
      </c>
      <c r="BN6" s="32" t="str">
        <f>IF(BN7="","",IF(BN7="-","【-】","【"&amp;SUBSTITUTE(TEXT(BN7,"#,##0.00"),"-","△")&amp;"】"))</f>
        <v>【1,242.90】</v>
      </c>
      <c r="BO6" s="33">
        <f>IF(BO7="",NA(),BO7)</f>
        <v>57.3</v>
      </c>
      <c r="BP6" s="33">
        <f t="shared" ref="BP6:BX6" si="8">IF(BP7="",NA(),BP7)</f>
        <v>49.15</v>
      </c>
      <c r="BQ6" s="33">
        <f t="shared" si="8"/>
        <v>45.82</v>
      </c>
      <c r="BR6" s="33">
        <f t="shared" si="8"/>
        <v>49.03</v>
      </c>
      <c r="BS6" s="33">
        <f t="shared" si="8"/>
        <v>49.13</v>
      </c>
      <c r="BT6" s="33">
        <f t="shared" si="8"/>
        <v>56.44</v>
      </c>
      <c r="BU6" s="33">
        <f t="shared" si="8"/>
        <v>55.6</v>
      </c>
      <c r="BV6" s="33">
        <f t="shared" si="8"/>
        <v>54.43</v>
      </c>
      <c r="BW6" s="33">
        <f t="shared" si="8"/>
        <v>53.81</v>
      </c>
      <c r="BX6" s="33">
        <f t="shared" si="8"/>
        <v>53.62</v>
      </c>
      <c r="BY6" s="32" t="str">
        <f>IF(BY7="","",IF(BY7="-","【-】","【"&amp;SUBSTITUTE(TEXT(BY7,"#,##0.00"),"-","△")&amp;"】"))</f>
        <v>【33.35】</v>
      </c>
      <c r="BZ6" s="33">
        <f>IF(BZ7="",NA(),BZ7)</f>
        <v>230.54</v>
      </c>
      <c r="CA6" s="33">
        <f t="shared" ref="CA6:CI6" si="9">IF(CA7="",NA(),CA7)</f>
        <v>271.55</v>
      </c>
      <c r="CB6" s="33">
        <f t="shared" si="9"/>
        <v>292.58</v>
      </c>
      <c r="CC6" s="33">
        <f t="shared" si="9"/>
        <v>282.76</v>
      </c>
      <c r="CD6" s="33">
        <f t="shared" si="9"/>
        <v>237.35</v>
      </c>
      <c r="CE6" s="33">
        <f t="shared" si="9"/>
        <v>270.7</v>
      </c>
      <c r="CF6" s="33">
        <f t="shared" si="9"/>
        <v>275.86</v>
      </c>
      <c r="CG6" s="33">
        <f t="shared" si="9"/>
        <v>279.8</v>
      </c>
      <c r="CH6" s="33">
        <f t="shared" si="9"/>
        <v>284.64999999999998</v>
      </c>
      <c r="CI6" s="33">
        <f t="shared" si="9"/>
        <v>287.7</v>
      </c>
      <c r="CJ6" s="32" t="str">
        <f>IF(CJ7="","",IF(CJ7="-","【-】","【"&amp;SUBSTITUTE(TEXT(CJ7,"#,##0.00"),"-","△")&amp;"】"))</f>
        <v>【524.69】</v>
      </c>
      <c r="CK6" s="33">
        <f>IF(CK7="",NA(),CK7)</f>
        <v>92.79</v>
      </c>
      <c r="CL6" s="33">
        <f t="shared" ref="CL6:CT6" si="10">IF(CL7="",NA(),CL7)</f>
        <v>67.12</v>
      </c>
      <c r="CM6" s="33">
        <f t="shared" si="10"/>
        <v>68.44</v>
      </c>
      <c r="CN6" s="33">
        <f t="shared" si="10"/>
        <v>67.02</v>
      </c>
      <c r="CO6" s="33">
        <f t="shared" si="10"/>
        <v>71.41</v>
      </c>
      <c r="CP6" s="33">
        <f t="shared" si="10"/>
        <v>59.84</v>
      </c>
      <c r="CQ6" s="33">
        <f t="shared" si="10"/>
        <v>60.66</v>
      </c>
      <c r="CR6" s="33">
        <f t="shared" si="10"/>
        <v>60.17</v>
      </c>
      <c r="CS6" s="33">
        <f t="shared" si="10"/>
        <v>58.96</v>
      </c>
      <c r="CT6" s="33">
        <f t="shared" si="10"/>
        <v>58.1</v>
      </c>
      <c r="CU6" s="32" t="str">
        <f>IF(CU7="","",IF(CU7="-","【-】","【"&amp;SUBSTITUTE(TEXT(CU7,"#,##0.00"),"-","△")&amp;"】"))</f>
        <v>【57.58】</v>
      </c>
      <c r="CV6" s="33">
        <f>IF(CV7="",NA(),CV7)</f>
        <v>61.69</v>
      </c>
      <c r="CW6" s="33">
        <f t="shared" ref="CW6:DE6" si="11">IF(CW7="",NA(),CW7)</f>
        <v>80.58</v>
      </c>
      <c r="CX6" s="33">
        <f t="shared" si="11"/>
        <v>77.61</v>
      </c>
      <c r="CY6" s="33">
        <f t="shared" si="11"/>
        <v>77.930000000000007</v>
      </c>
      <c r="CZ6" s="33">
        <f t="shared" si="11"/>
        <v>72.3</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v>
      </c>
      <c r="ED6" s="32">
        <f t="shared" ref="ED6:EL6" si="14">IF(ED7="",NA(),ED7)</f>
        <v>0</v>
      </c>
      <c r="EE6" s="33">
        <f t="shared" si="14"/>
        <v>0.16</v>
      </c>
      <c r="EF6" s="32">
        <f t="shared" si="14"/>
        <v>0</v>
      </c>
      <c r="EG6" s="33">
        <f t="shared" si="14"/>
        <v>0.21</v>
      </c>
      <c r="EH6" s="33">
        <f t="shared" si="14"/>
        <v>1.08</v>
      </c>
      <c r="EI6" s="33">
        <f t="shared" si="14"/>
        <v>0.69</v>
      </c>
      <c r="EJ6" s="33">
        <f t="shared" si="14"/>
        <v>0.89</v>
      </c>
      <c r="EK6" s="33">
        <f t="shared" si="14"/>
        <v>0.98</v>
      </c>
      <c r="EL6" s="33">
        <f t="shared" si="14"/>
        <v>0.76</v>
      </c>
      <c r="EM6" s="32" t="str">
        <f>IF(EM7="","",IF(EM7="-","【-】","【"&amp;SUBSTITUTE(TEXT(EM7,"#,##0.00"),"-","△")&amp;"】"))</f>
        <v>【0.71】</v>
      </c>
    </row>
    <row r="7" spans="1:143" s="34" customFormat="1" x14ac:dyDescent="0.15">
      <c r="A7" s="26"/>
      <c r="B7" s="35">
        <v>2015</v>
      </c>
      <c r="C7" s="35">
        <v>252131</v>
      </c>
      <c r="D7" s="35">
        <v>47</v>
      </c>
      <c r="E7" s="35">
        <v>1</v>
      </c>
      <c r="F7" s="35">
        <v>0</v>
      </c>
      <c r="G7" s="35">
        <v>0</v>
      </c>
      <c r="H7" s="35" t="s">
        <v>93</v>
      </c>
      <c r="I7" s="35" t="s">
        <v>94</v>
      </c>
      <c r="J7" s="35" t="s">
        <v>95</v>
      </c>
      <c r="K7" s="35" t="s">
        <v>96</v>
      </c>
      <c r="L7" s="35" t="s">
        <v>97</v>
      </c>
      <c r="M7" s="36" t="s">
        <v>98</v>
      </c>
      <c r="N7" s="36" t="s">
        <v>99</v>
      </c>
      <c r="O7" s="36">
        <v>4.8</v>
      </c>
      <c r="P7" s="36">
        <v>2570</v>
      </c>
      <c r="Q7" s="36">
        <v>115304</v>
      </c>
      <c r="R7" s="36">
        <v>388.37</v>
      </c>
      <c r="S7" s="36">
        <v>296.89</v>
      </c>
      <c r="T7" s="36">
        <v>5531</v>
      </c>
      <c r="U7" s="36">
        <v>13.47</v>
      </c>
      <c r="V7" s="36">
        <v>410.62</v>
      </c>
      <c r="W7" s="36">
        <v>76.78</v>
      </c>
      <c r="X7" s="36">
        <v>72.75</v>
      </c>
      <c r="Y7" s="36">
        <v>83.26</v>
      </c>
      <c r="Z7" s="36">
        <v>76.37</v>
      </c>
      <c r="AA7" s="36">
        <v>99.09</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1124.05</v>
      </c>
      <c r="BE7" s="36">
        <v>1089.05</v>
      </c>
      <c r="BF7" s="36">
        <v>1014.41</v>
      </c>
      <c r="BG7" s="36">
        <v>914.3</v>
      </c>
      <c r="BH7" s="36">
        <v>1056.9100000000001</v>
      </c>
      <c r="BI7" s="36">
        <v>1168.8</v>
      </c>
      <c r="BJ7" s="36">
        <v>1158.82</v>
      </c>
      <c r="BK7" s="36">
        <v>1167.7</v>
      </c>
      <c r="BL7" s="36">
        <v>1228.58</v>
      </c>
      <c r="BM7" s="36">
        <v>1280.18</v>
      </c>
      <c r="BN7" s="36">
        <v>1242.9000000000001</v>
      </c>
      <c r="BO7" s="36">
        <v>57.3</v>
      </c>
      <c r="BP7" s="36">
        <v>49.15</v>
      </c>
      <c r="BQ7" s="36">
        <v>45.82</v>
      </c>
      <c r="BR7" s="36">
        <v>49.03</v>
      </c>
      <c r="BS7" s="36">
        <v>49.13</v>
      </c>
      <c r="BT7" s="36">
        <v>56.44</v>
      </c>
      <c r="BU7" s="36">
        <v>55.6</v>
      </c>
      <c r="BV7" s="36">
        <v>54.43</v>
      </c>
      <c r="BW7" s="36">
        <v>53.81</v>
      </c>
      <c r="BX7" s="36">
        <v>53.62</v>
      </c>
      <c r="BY7" s="36">
        <v>33.35</v>
      </c>
      <c r="BZ7" s="36">
        <v>230.54</v>
      </c>
      <c r="CA7" s="36">
        <v>271.55</v>
      </c>
      <c r="CB7" s="36">
        <v>292.58</v>
      </c>
      <c r="CC7" s="36">
        <v>282.76</v>
      </c>
      <c r="CD7" s="36">
        <v>237.35</v>
      </c>
      <c r="CE7" s="36">
        <v>270.7</v>
      </c>
      <c r="CF7" s="36">
        <v>275.86</v>
      </c>
      <c r="CG7" s="36">
        <v>279.8</v>
      </c>
      <c r="CH7" s="36">
        <v>284.64999999999998</v>
      </c>
      <c r="CI7" s="36">
        <v>287.7</v>
      </c>
      <c r="CJ7" s="36">
        <v>524.69000000000005</v>
      </c>
      <c r="CK7" s="36">
        <v>92.79</v>
      </c>
      <c r="CL7" s="36">
        <v>67.12</v>
      </c>
      <c r="CM7" s="36">
        <v>68.44</v>
      </c>
      <c r="CN7" s="36">
        <v>67.02</v>
      </c>
      <c r="CO7" s="36">
        <v>71.41</v>
      </c>
      <c r="CP7" s="36">
        <v>59.84</v>
      </c>
      <c r="CQ7" s="36">
        <v>60.66</v>
      </c>
      <c r="CR7" s="36">
        <v>60.17</v>
      </c>
      <c r="CS7" s="36">
        <v>58.96</v>
      </c>
      <c r="CT7" s="36">
        <v>58.1</v>
      </c>
      <c r="CU7" s="36">
        <v>57.58</v>
      </c>
      <c r="CV7" s="36">
        <v>61.69</v>
      </c>
      <c r="CW7" s="36">
        <v>80.58</v>
      </c>
      <c r="CX7" s="36">
        <v>77.61</v>
      </c>
      <c r="CY7" s="36">
        <v>77.930000000000007</v>
      </c>
      <c r="CZ7" s="36">
        <v>72.3</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0.1</v>
      </c>
      <c r="ED7" s="36">
        <v>0</v>
      </c>
      <c r="EE7" s="36">
        <v>0.16</v>
      </c>
      <c r="EF7" s="36">
        <v>0</v>
      </c>
      <c r="EG7" s="36">
        <v>0.21</v>
      </c>
      <c r="EH7" s="36">
        <v>1.08</v>
      </c>
      <c r="EI7" s="36">
        <v>0.69</v>
      </c>
      <c r="EJ7" s="36">
        <v>0.89</v>
      </c>
      <c r="EK7" s="36">
        <v>0.98</v>
      </c>
      <c r="EL7" s="36">
        <v>0.76</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2017-02-22T01:05:34Z</cp:lastPrinted>
  <dcterms:created xsi:type="dcterms:W3CDTF">2016-12-02T02:19:29Z</dcterms:created>
  <dcterms:modified xsi:type="dcterms:W3CDTF">2017-02-22T08:03:55Z</dcterms:modified>
  <cp:category/>
</cp:coreProperties>
</file>