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4_財政課\調査\経営比較分析\290124経営比較分析\各課報告\290221各課報告（県確認・修正を受けて）\"/>
    </mc:Choice>
  </mc:AlternateContent>
  <workbookProtection workbookPassword="8649" lockStructure="1"/>
  <bookViews>
    <workbookView xWindow="0" yWindow="0" windowWidth="11610" windowHeight="685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<sst xmlns="http://schemas.openxmlformats.org/spreadsheetml/2006/main" count="217" uniqueCount="107">
  <si>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</si>
  <si>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</si>
  <si>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</si>
  <si>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</si>
  <si>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</si>
  <si>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</si>
  <si>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</si>
  <si>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</si>
  <si>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</si>
  <si>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</si>
  <si>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</si>
  <si>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</si>
  <si>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</si>
  <si>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</si>
  <si>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</si>
  <si>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</si>
  <si>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</si>
  <si>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</si>
  <si>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</si>
  <si>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</si>
  <si>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</si>
  <si>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</si>
  <si>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</si>
  <si>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</si>
  <si>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</si>
  <si>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</si>
  <si>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</si>
  <si>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</si>
  <si>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</si>
  <si>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</si>
  <si>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</si>
  <si>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</si>
  <si>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</si>
  <si>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</si>
  <si>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</si>
  <si>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</si>
  <si>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</si>
  <si>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</si>
  <si>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</si>
  <si>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</si>
  <si>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</si>
  <si>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</si>
  <si>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</si>
  <si>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</si>
  <si>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</si>
  <si>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</si>
  <si>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</si>
  <si>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</si>
  <si>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</si>
  <si>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</si>
  <si>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</si>
  <si>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</si>
  <si>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</si>
  <si>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</si>
  <si>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</si>
  <si>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</si>
  <si>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</si>
  <si>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</si>
  <si>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</si>
  <si>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</si>
  <si>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</si>
  <si>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</si>
  <si>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</si>
  <si>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</si>
  <si>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</si>
  <si>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</si>
  <si>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</si>
  <si>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</si>
  <si>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</si>
  <si>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</si>
  <si>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</si>
  <si>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</si>
  <si>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</si>
  <si>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</si>
  <si>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</si>
  <si>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</si>
  <si>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</si>
  <si>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</si>
  <si>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</si>
  <si>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</si>
  <si>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</si>
  <si>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</si>
  <si>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</si>
  <si>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</si>
  <si>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</si>
  <si>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</si>
  <si>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</si>
  <si>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</si>
  <si>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</si>
  <si>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</si>
  <si>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</si>
  <si>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</si>
  <si>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</si>
  <si>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</si>
  <si>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</si>
  <si>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</si>
  <si>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</si>
  <si>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</si>
  <si>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</si>
  <si>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</si>
  <si>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</si>
  <si>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</si>
  <si>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</si>
  <si>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</si>
  <si>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平成２３年度の水道料金の改定以降は、給水収益の増加により、単年度収支が黒字となったため、指数は１００％以上で推移しています。したがって②累積欠損金比率は減少し続け、平成２６年度以降は０となっています。また、１年以内に支払うべき債務への支払能力の指数である③の流動比率は、１００％を超えており、類似団体と比較しても支払能力は高い数値となっています。④企業債残高対給水収益比率は、全国平均よりも低い値で、債務残高も減少してきています。今後も支払能力を維持しながら施設更新等の経費と新たな借り入れとのバランスの取れた綿密な中長期的計画を立て、健全経営を維持していくことが必要です。料金水準の適切性を表す⑤料金回収率は、１００％を上回っており、平成２８年度に料金統一に伴う料金改定を実施することで、指標はさらに改善すると予想されます。有収水量１㎥あたりにかかる費用を表す⑥給水原価は、類似団体よりやや高くなっているものの適切な費用効率であると分析できます。一日配水能力に対する一日平均配水量の割合を示す⑦施設利用率は、類似団体より低い数値となっていますが、施設の稼働が収益につながっているかを判断する指標である⑧有収率は、類似団体の数値より高く９０％近い数値を保っています。
　なお、東近江市水道事業は、平成２５年度から新会計基準を導入（早期適用）しているため、平成２５年度と平成２６年度以降では、指標の数値の内容が異なります。</t>
    <rPh sb="2" eb="4">
      <t>ケイジョウ</t>
    </rPh>
    <rPh sb="4" eb="6">
      <t>シュウシ</t>
    </rPh>
    <rPh sb="6" eb="8">
      <t>ヒリツ</t>
    </rPh>
    <rPh sb="10" eb="12">
      <t>ヘイセイ</t>
    </rPh>
    <rPh sb="14" eb="15">
      <t>ネン</t>
    </rPh>
    <rPh sb="15" eb="16">
      <t>ド</t>
    </rPh>
    <rPh sb="17" eb="19">
      <t>スイドウ</t>
    </rPh>
    <rPh sb="19" eb="21">
      <t>リョウキン</t>
    </rPh>
    <rPh sb="22" eb="24">
      <t>カイテイ</t>
    </rPh>
    <rPh sb="24" eb="26">
      <t>イコウ</t>
    </rPh>
    <rPh sb="28" eb="30">
      <t>キュウスイ</t>
    </rPh>
    <rPh sb="30" eb="32">
      <t>シュウエキ</t>
    </rPh>
    <rPh sb="33" eb="35">
      <t>ゾウカ</t>
    </rPh>
    <rPh sb="39" eb="42">
      <t>タンネンド</t>
    </rPh>
    <rPh sb="42" eb="44">
      <t>シュウシ</t>
    </rPh>
    <rPh sb="45" eb="47">
      <t>クロジ</t>
    </rPh>
    <rPh sb="54" eb="56">
      <t>シスウ</t>
    </rPh>
    <rPh sb="61" eb="63">
      <t>イジョウ</t>
    </rPh>
    <rPh sb="64" eb="66">
      <t>スイイ</t>
    </rPh>
    <rPh sb="78" eb="80">
      <t>ルイセキ</t>
    </rPh>
    <rPh sb="80" eb="83">
      <t>ケッソンキン</t>
    </rPh>
    <rPh sb="83" eb="85">
      <t>ヒリツ</t>
    </rPh>
    <rPh sb="86" eb="88">
      <t>ゲンショウ</t>
    </rPh>
    <rPh sb="89" eb="90">
      <t>ツヅ</t>
    </rPh>
    <rPh sb="92" eb="94">
      <t>ヘイセイ</t>
    </rPh>
    <rPh sb="96" eb="97">
      <t>ネン</t>
    </rPh>
    <rPh sb="97" eb="98">
      <t>ド</t>
    </rPh>
    <rPh sb="98" eb="100">
      <t>イコウ</t>
    </rPh>
    <rPh sb="114" eb="115">
      <t>ネン</t>
    </rPh>
    <rPh sb="115" eb="117">
      <t>イナイ</t>
    </rPh>
    <rPh sb="118" eb="120">
      <t>シハラ</t>
    </rPh>
    <rPh sb="123" eb="125">
      <t>サイム</t>
    </rPh>
    <rPh sb="127" eb="129">
      <t>シハラ</t>
    </rPh>
    <rPh sb="129" eb="131">
      <t>ノウリョク</t>
    </rPh>
    <rPh sb="132" eb="134">
      <t>シスウ</t>
    </rPh>
    <rPh sb="139" eb="141">
      <t>リュウドウ</t>
    </rPh>
    <rPh sb="141" eb="143">
      <t>ヒリツ</t>
    </rPh>
    <rPh sb="150" eb="151">
      <t>コ</t>
    </rPh>
    <rPh sb="156" eb="158">
      <t>ルイジ</t>
    </rPh>
    <rPh sb="158" eb="160">
      <t>ダンタイ</t>
    </rPh>
    <rPh sb="161" eb="163">
      <t>ヒカク</t>
    </rPh>
    <rPh sb="166" eb="168">
      <t>シハライ</t>
    </rPh>
    <rPh sb="168" eb="170">
      <t>ノウリョク</t>
    </rPh>
    <rPh sb="171" eb="172">
      <t>タカ</t>
    </rPh>
    <rPh sb="173" eb="175">
      <t>スウチ</t>
    </rPh>
    <rPh sb="184" eb="186">
      <t>キギョウ</t>
    </rPh>
    <rPh sb="186" eb="187">
      <t>サイ</t>
    </rPh>
    <rPh sb="187" eb="189">
      <t>ザンダカ</t>
    </rPh>
    <rPh sb="189" eb="190">
      <t>タイ</t>
    </rPh>
    <rPh sb="190" eb="192">
      <t>キュウスイ</t>
    </rPh>
    <rPh sb="192" eb="194">
      <t>シュウエキ</t>
    </rPh>
    <rPh sb="194" eb="196">
      <t>ヒリツ</t>
    </rPh>
    <rPh sb="198" eb="200">
      <t>ゼンコク</t>
    </rPh>
    <rPh sb="200" eb="202">
      <t>ヘイキン</t>
    </rPh>
    <rPh sb="205" eb="206">
      <t>ヒク</t>
    </rPh>
    <rPh sb="207" eb="208">
      <t>アタイ</t>
    </rPh>
    <rPh sb="210" eb="212">
      <t>サイム</t>
    </rPh>
    <rPh sb="212" eb="214">
      <t>ザンダカ</t>
    </rPh>
    <rPh sb="215" eb="217">
      <t>ゲンショウ</t>
    </rPh>
    <rPh sb="225" eb="227">
      <t>コンゴ</t>
    </rPh>
    <rPh sb="228" eb="230">
      <t>シハライ</t>
    </rPh>
    <rPh sb="230" eb="232">
      <t>ノウリョク</t>
    </rPh>
    <rPh sb="233" eb="235">
      <t>イジ</t>
    </rPh>
    <rPh sb="239" eb="241">
      <t>シセツ</t>
    </rPh>
    <rPh sb="241" eb="243">
      <t>コウシン</t>
    </rPh>
    <rPh sb="243" eb="244">
      <t>トウ</t>
    </rPh>
    <rPh sb="245" eb="247">
      <t>ケイヒ</t>
    </rPh>
    <rPh sb="248" eb="249">
      <t>アラ</t>
    </rPh>
    <rPh sb="251" eb="252">
      <t>カ</t>
    </rPh>
    <rPh sb="253" eb="254">
      <t>イ</t>
    </rPh>
    <rPh sb="262" eb="263">
      <t>ト</t>
    </rPh>
    <rPh sb="265" eb="267">
      <t>メンミツ</t>
    </rPh>
    <rPh sb="268" eb="271">
      <t>チュウチョウキ</t>
    </rPh>
    <rPh sb="271" eb="272">
      <t>テキ</t>
    </rPh>
    <rPh sb="272" eb="274">
      <t>ケイカク</t>
    </rPh>
    <rPh sb="275" eb="276">
      <t>タ</t>
    </rPh>
    <rPh sb="278" eb="280">
      <t>ケンゼン</t>
    </rPh>
    <rPh sb="280" eb="282">
      <t>ケイエイ</t>
    </rPh>
    <rPh sb="283" eb="285">
      <t>イジ</t>
    </rPh>
    <rPh sb="292" eb="294">
      <t>ヒツヨウ</t>
    </rPh>
    <rPh sb="297" eb="299">
      <t>リョウキン</t>
    </rPh>
    <rPh sb="299" eb="301">
      <t>スイジュン</t>
    </rPh>
    <rPh sb="302" eb="305">
      <t>テキセツセイ</t>
    </rPh>
    <rPh sb="306" eb="307">
      <t>アラワ</t>
    </rPh>
    <rPh sb="309" eb="311">
      <t>リョウキン</t>
    </rPh>
    <rPh sb="311" eb="313">
      <t>カイシュウ</t>
    </rPh>
    <rPh sb="313" eb="314">
      <t>リツ</t>
    </rPh>
    <rPh sb="321" eb="323">
      <t>ウワマワ</t>
    </rPh>
    <rPh sb="328" eb="330">
      <t>ヘイセイ</t>
    </rPh>
    <rPh sb="332" eb="333">
      <t>ネン</t>
    </rPh>
    <rPh sb="333" eb="334">
      <t>ド</t>
    </rPh>
    <rPh sb="335" eb="337">
      <t>リョウキン</t>
    </rPh>
    <rPh sb="337" eb="339">
      <t>トウイツ</t>
    </rPh>
    <rPh sb="340" eb="341">
      <t>トモナ</t>
    </rPh>
    <rPh sb="342" eb="344">
      <t>リョウキン</t>
    </rPh>
    <rPh sb="344" eb="346">
      <t>カイテイ</t>
    </rPh>
    <rPh sb="347" eb="349">
      <t>ジッシ</t>
    </rPh>
    <rPh sb="355" eb="357">
      <t>シヒョウ</t>
    </rPh>
    <rPh sb="361" eb="363">
      <t>カイゼン</t>
    </rPh>
    <rPh sb="366" eb="368">
      <t>ヨソウ</t>
    </rPh>
    <rPh sb="373" eb="375">
      <t>ユウシュウ</t>
    </rPh>
    <rPh sb="375" eb="377">
      <t>スイリョウ</t>
    </rPh>
    <rPh sb="386" eb="388">
      <t>ヒヨウ</t>
    </rPh>
    <rPh sb="389" eb="390">
      <t>アラワ</t>
    </rPh>
    <rPh sb="392" eb="394">
      <t>キュウスイ</t>
    </rPh>
    <rPh sb="394" eb="396">
      <t>ゲンカ</t>
    </rPh>
    <rPh sb="398" eb="400">
      <t>ルイジ</t>
    </rPh>
    <rPh sb="400" eb="402">
      <t>ダンタイ</t>
    </rPh>
    <rPh sb="406" eb="407">
      <t>タカ</t>
    </rPh>
    <rPh sb="416" eb="418">
      <t>テキセツ</t>
    </rPh>
    <rPh sb="419" eb="421">
      <t>ヒヨウ</t>
    </rPh>
    <rPh sb="421" eb="423">
      <t>コウリツ</t>
    </rPh>
    <rPh sb="427" eb="429">
      <t>ブンセキ</t>
    </rPh>
    <rPh sb="434" eb="436">
      <t>イチニチ</t>
    </rPh>
    <rPh sb="436" eb="438">
      <t>ハイスイ</t>
    </rPh>
    <rPh sb="438" eb="440">
      <t>ノウリョク</t>
    </rPh>
    <rPh sb="441" eb="442">
      <t>タイ</t>
    </rPh>
    <rPh sb="444" eb="446">
      <t>イチニチ</t>
    </rPh>
    <rPh sb="446" eb="448">
      <t>ヘイキン</t>
    </rPh>
    <rPh sb="448" eb="450">
      <t>ハイスイ</t>
    </rPh>
    <rPh sb="450" eb="451">
      <t>リョウ</t>
    </rPh>
    <rPh sb="452" eb="454">
      <t>ワリアイ</t>
    </rPh>
    <rPh sb="455" eb="456">
      <t>シメ</t>
    </rPh>
    <rPh sb="458" eb="460">
      <t>シセツ</t>
    </rPh>
    <rPh sb="460" eb="463">
      <t>リヨウリツ</t>
    </rPh>
    <rPh sb="465" eb="467">
      <t>ルイジ</t>
    </rPh>
    <rPh sb="467" eb="469">
      <t>ダンタイ</t>
    </rPh>
    <rPh sb="471" eb="472">
      <t>ヒク</t>
    </rPh>
    <rPh sb="473" eb="475">
      <t>スウチ</t>
    </rPh>
    <rPh sb="484" eb="486">
      <t>シセツ</t>
    </rPh>
    <rPh sb="487" eb="489">
      <t>カドウ</t>
    </rPh>
    <rPh sb="490" eb="492">
      <t>シュウエキ</t>
    </rPh>
    <rPh sb="502" eb="504">
      <t>ハンダン</t>
    </rPh>
    <rPh sb="506" eb="508">
      <t>シヒョウ</t>
    </rPh>
    <rPh sb="512" eb="514">
      <t>ユウシュウ</t>
    </rPh>
    <rPh sb="514" eb="515">
      <t>リツ</t>
    </rPh>
    <rPh sb="517" eb="519">
      <t>ルイジ</t>
    </rPh>
    <rPh sb="519" eb="521">
      <t>ダンタイ</t>
    </rPh>
    <rPh sb="522" eb="524">
      <t>スウチ</t>
    </rPh>
    <rPh sb="526" eb="527">
      <t>タカ</t>
    </rPh>
    <rPh sb="531" eb="532">
      <t>チカ</t>
    </rPh>
    <rPh sb="533" eb="535">
      <t>スウチ</t>
    </rPh>
    <rPh sb="536" eb="537">
      <t>タモ</t>
    </rPh>
    <rPh sb="548" eb="549">
      <t>ヒガシ</t>
    </rPh>
    <rPh sb="549" eb="551">
      <t>オウミ</t>
    </rPh>
    <rPh sb="551" eb="552">
      <t>シ</t>
    </rPh>
    <rPh sb="552" eb="554">
      <t>スイドウ</t>
    </rPh>
    <rPh sb="554" eb="556">
      <t>ジギョウ</t>
    </rPh>
    <rPh sb="558" eb="560">
      <t>ヘイセイ</t>
    </rPh>
    <rPh sb="562" eb="563">
      <t>ネン</t>
    </rPh>
    <rPh sb="563" eb="564">
      <t>ド</t>
    </rPh>
    <rPh sb="566" eb="567">
      <t>シン</t>
    </rPh>
    <rPh sb="567" eb="569">
      <t>カイケイ</t>
    </rPh>
    <rPh sb="569" eb="571">
      <t>キジュン</t>
    </rPh>
    <rPh sb="572" eb="574">
      <t>ドウニュウ</t>
    </rPh>
    <rPh sb="575" eb="577">
      <t>ソウキ</t>
    </rPh>
    <rPh sb="577" eb="579">
      <t>テキヨウ</t>
    </rPh>
    <rPh sb="587" eb="589">
      <t>ヘイセイ</t>
    </rPh>
    <rPh sb="591" eb="592">
      <t>ネン</t>
    </rPh>
    <rPh sb="592" eb="593">
      <t>ド</t>
    </rPh>
    <rPh sb="594" eb="596">
      <t>ヘイセイ</t>
    </rPh>
    <rPh sb="598" eb="599">
      <t>ネン</t>
    </rPh>
    <rPh sb="599" eb="600">
      <t>ド</t>
    </rPh>
    <rPh sb="600" eb="602">
      <t>イコウ</t>
    </rPh>
    <rPh sb="605" eb="607">
      <t>シヒョウ</t>
    </rPh>
    <rPh sb="608" eb="610">
      <t>スウチ</t>
    </rPh>
    <rPh sb="611" eb="613">
      <t>ナイヨウ</t>
    </rPh>
    <rPh sb="614" eb="615">
      <t>コト</t>
    </rPh>
    <phoneticPr fontId="4"/>
  </si>
  <si>
    <t>　経営の健全性・効率性については、類似団体との比較や各指標の基準から、現時点ではほぼ健全経営の数値を維持できているものと分析できます。
　ただ、収入のほとんどが給水収益で占めるため、人口動態や市民の生活状況等を常に分析しながら、適切な料金水準について、今後も見直しを図る必要があります。
　老朽化の状況については、現在は耐用年数を経過した施設や管路は多くはありませんが、今後進んでいく老朽化に対応するため、平成２７年度に策定した東近江市水道事業施設整備計画（アセットマネジメント）に基づき、施設の更新工事等を計画的に実施していきます。</t>
    <rPh sb="1" eb="3">
      <t>ケイエイ</t>
    </rPh>
    <rPh sb="4" eb="7">
      <t>ケンゼンセイ</t>
    </rPh>
    <rPh sb="8" eb="11">
      <t>コウリツセイ</t>
    </rPh>
    <rPh sb="17" eb="19">
      <t>ルイジ</t>
    </rPh>
    <rPh sb="19" eb="21">
      <t>ダンタイ</t>
    </rPh>
    <rPh sb="23" eb="25">
      <t>ヒカク</t>
    </rPh>
    <rPh sb="26" eb="29">
      <t>カクシヒョウ</t>
    </rPh>
    <rPh sb="30" eb="32">
      <t>キジュン</t>
    </rPh>
    <rPh sb="35" eb="38">
      <t>ゲンジテン</t>
    </rPh>
    <rPh sb="42" eb="44">
      <t>ケンゼン</t>
    </rPh>
    <rPh sb="44" eb="46">
      <t>ケイエイ</t>
    </rPh>
    <rPh sb="47" eb="49">
      <t>スウチ</t>
    </rPh>
    <rPh sb="50" eb="52">
      <t>イジ</t>
    </rPh>
    <rPh sb="60" eb="62">
      <t>ブンセキ</t>
    </rPh>
    <rPh sb="72" eb="74">
      <t>シュウニュウ</t>
    </rPh>
    <rPh sb="80" eb="82">
      <t>キュウスイ</t>
    </rPh>
    <rPh sb="82" eb="84">
      <t>シュウエキ</t>
    </rPh>
    <rPh sb="85" eb="86">
      <t>シ</t>
    </rPh>
    <rPh sb="91" eb="93">
      <t>ジンコウ</t>
    </rPh>
    <rPh sb="93" eb="95">
      <t>ドウタイ</t>
    </rPh>
    <rPh sb="96" eb="98">
      <t>シミン</t>
    </rPh>
    <rPh sb="99" eb="101">
      <t>セイカツ</t>
    </rPh>
    <rPh sb="101" eb="103">
      <t>ジョウキョウ</t>
    </rPh>
    <rPh sb="103" eb="104">
      <t>トウ</t>
    </rPh>
    <rPh sb="105" eb="106">
      <t>ツネ</t>
    </rPh>
    <rPh sb="107" eb="109">
      <t>ブンセキ</t>
    </rPh>
    <rPh sb="114" eb="116">
      <t>テキセツ</t>
    </rPh>
    <rPh sb="117" eb="119">
      <t>リョウキン</t>
    </rPh>
    <rPh sb="119" eb="121">
      <t>スイジュン</t>
    </rPh>
    <rPh sb="126" eb="128">
      <t>コンゴ</t>
    </rPh>
    <rPh sb="129" eb="131">
      <t>ミナオ</t>
    </rPh>
    <rPh sb="133" eb="134">
      <t>ハカ</t>
    </rPh>
    <rPh sb="135" eb="137">
      <t>ヒツヨウ</t>
    </rPh>
    <rPh sb="145" eb="148">
      <t>ロウキュウカ</t>
    </rPh>
    <rPh sb="149" eb="151">
      <t>ジョウキョウ</t>
    </rPh>
    <rPh sb="157" eb="159">
      <t>ゲンザイ</t>
    </rPh>
    <rPh sb="160" eb="162">
      <t>タイヨウ</t>
    </rPh>
    <rPh sb="162" eb="164">
      <t>ネンスウ</t>
    </rPh>
    <rPh sb="165" eb="167">
      <t>ケイカ</t>
    </rPh>
    <rPh sb="169" eb="171">
      <t>シセツ</t>
    </rPh>
    <rPh sb="172" eb="174">
      <t>カンロ</t>
    </rPh>
    <rPh sb="175" eb="176">
      <t>オオ</t>
    </rPh>
    <rPh sb="185" eb="187">
      <t>コンゴ</t>
    </rPh>
    <rPh sb="187" eb="188">
      <t>スス</t>
    </rPh>
    <rPh sb="192" eb="195">
      <t>ロウキュウカ</t>
    </rPh>
    <rPh sb="196" eb="198">
      <t>タイオウ</t>
    </rPh>
    <rPh sb="203" eb="205">
      <t>ヘイセイ</t>
    </rPh>
    <rPh sb="207" eb="208">
      <t>ネン</t>
    </rPh>
    <rPh sb="208" eb="209">
      <t>ド</t>
    </rPh>
    <rPh sb="210" eb="212">
      <t>サクテイ</t>
    </rPh>
    <rPh sb="214" eb="215">
      <t>ヒガシ</t>
    </rPh>
    <rPh sb="215" eb="217">
      <t>オウミ</t>
    </rPh>
    <rPh sb="217" eb="218">
      <t>シ</t>
    </rPh>
    <rPh sb="218" eb="220">
      <t>スイドウ</t>
    </rPh>
    <rPh sb="220" eb="222">
      <t>ジギョウ</t>
    </rPh>
    <rPh sb="222" eb="224">
      <t>シセツ</t>
    </rPh>
    <rPh sb="224" eb="226">
      <t>セイビ</t>
    </rPh>
    <rPh sb="226" eb="228">
      <t>ケイカク</t>
    </rPh>
    <rPh sb="241" eb="242">
      <t>モト</t>
    </rPh>
    <rPh sb="245" eb="247">
      <t>シセツ</t>
    </rPh>
    <rPh sb="248" eb="250">
      <t>コウシン</t>
    </rPh>
    <rPh sb="250" eb="252">
      <t>コウジ</t>
    </rPh>
    <rPh sb="252" eb="253">
      <t>トウ</t>
    </rPh>
    <rPh sb="254" eb="257">
      <t>ケイカクテキ</t>
    </rPh>
    <rPh sb="258" eb="260">
      <t>ジッシ</t>
    </rPh>
    <phoneticPr fontId="4"/>
  </si>
  <si>
    <t>　償却対象資産の減価償却の進捗を表す①有形固定資産減価償却率は、類似団体とほぼ同水準であり、適切な数値と読み取れます。また、法定年数を超えた管路延長の割合を表す②管路経年化率は、類似団体の２分の１以下の低い値となっています。当該年度に更新した管路延長割合を表す③管路更新率は、類似団体よりもかなり低い数値であり、今後の経営も考慮しながら、必要な更新投資が先送りにならないよう管路更新を計画的に進めていく必要があります。</t>
    <rPh sb="1" eb="3">
      <t>ショウキャク</t>
    </rPh>
    <rPh sb="3" eb="5">
      <t>タイショウ</t>
    </rPh>
    <rPh sb="5" eb="7">
      <t>シサン</t>
    </rPh>
    <rPh sb="8" eb="10">
      <t>ゲンカ</t>
    </rPh>
    <rPh sb="10" eb="12">
      <t>ショウキャク</t>
    </rPh>
    <rPh sb="13" eb="15">
      <t>シンチョク</t>
    </rPh>
    <rPh sb="16" eb="17">
      <t>アラワ</t>
    </rPh>
    <rPh sb="19" eb="21">
      <t>ユウケイ</t>
    </rPh>
    <rPh sb="21" eb="23">
      <t>コテイ</t>
    </rPh>
    <rPh sb="23" eb="25">
      <t>シサン</t>
    </rPh>
    <rPh sb="25" eb="27">
      <t>ゲンカ</t>
    </rPh>
    <rPh sb="27" eb="29">
      <t>ショウキャク</t>
    </rPh>
    <rPh sb="29" eb="30">
      <t>リツ</t>
    </rPh>
    <rPh sb="32" eb="34">
      <t>ルイジ</t>
    </rPh>
    <rPh sb="34" eb="36">
      <t>ダンタイ</t>
    </rPh>
    <rPh sb="39" eb="42">
      <t>ドウスイジュン</t>
    </rPh>
    <rPh sb="46" eb="48">
      <t>テキセツ</t>
    </rPh>
    <rPh sb="49" eb="51">
      <t>スウチ</t>
    </rPh>
    <rPh sb="52" eb="53">
      <t>ヨ</t>
    </rPh>
    <rPh sb="54" eb="55">
      <t>ト</t>
    </rPh>
    <rPh sb="62" eb="64">
      <t>ホウテイ</t>
    </rPh>
    <rPh sb="64" eb="65">
      <t>ネン</t>
    </rPh>
    <rPh sb="65" eb="66">
      <t>スウ</t>
    </rPh>
    <rPh sb="67" eb="68">
      <t>コ</t>
    </rPh>
    <rPh sb="70" eb="72">
      <t>カンロ</t>
    </rPh>
    <rPh sb="72" eb="74">
      <t>エンチョウ</t>
    </rPh>
    <rPh sb="75" eb="77">
      <t>ワリアイ</t>
    </rPh>
    <rPh sb="78" eb="79">
      <t>アラワ</t>
    </rPh>
    <rPh sb="81" eb="83">
      <t>カンロ</t>
    </rPh>
    <rPh sb="83" eb="86">
      <t>ケイネンカ</t>
    </rPh>
    <rPh sb="86" eb="87">
      <t>リツ</t>
    </rPh>
    <rPh sb="89" eb="91">
      <t>ルイジ</t>
    </rPh>
    <rPh sb="91" eb="93">
      <t>ダンタイ</t>
    </rPh>
    <rPh sb="95" eb="96">
      <t>ブン</t>
    </rPh>
    <rPh sb="98" eb="100">
      <t>イカ</t>
    </rPh>
    <rPh sb="101" eb="102">
      <t>ヒク</t>
    </rPh>
    <rPh sb="103" eb="104">
      <t>アタイ</t>
    </rPh>
    <rPh sb="112" eb="114">
      <t>トウガイ</t>
    </rPh>
    <rPh sb="114" eb="116">
      <t>ネンド</t>
    </rPh>
    <rPh sb="117" eb="119">
      <t>コウシン</t>
    </rPh>
    <rPh sb="121" eb="123">
      <t>カンロ</t>
    </rPh>
    <rPh sb="123" eb="125">
      <t>エンチョウ</t>
    </rPh>
    <rPh sb="125" eb="127">
      <t>ワリアイ</t>
    </rPh>
    <rPh sb="128" eb="129">
      <t>アラワ</t>
    </rPh>
    <rPh sb="131" eb="133">
      <t>カンロ</t>
    </rPh>
    <rPh sb="133" eb="135">
      <t>コウシン</t>
    </rPh>
    <rPh sb="135" eb="136">
      <t>リツ</t>
    </rPh>
    <rPh sb="138" eb="140">
      <t>ルイジ</t>
    </rPh>
    <rPh sb="140" eb="142">
      <t>ダンタイ</t>
    </rPh>
    <rPh sb="148" eb="149">
      <t>ヒク</t>
    </rPh>
    <rPh sb="150" eb="152">
      <t>スウチ</t>
    </rPh>
    <rPh sb="156" eb="158">
      <t>コンゴ</t>
    </rPh>
    <rPh sb="159" eb="161">
      <t>ケイエイ</t>
    </rPh>
    <rPh sb="162" eb="164">
      <t>コウリョ</t>
    </rPh>
    <rPh sb="169" eb="171">
      <t>ヒツヨウ</t>
    </rPh>
    <rPh sb="172" eb="174">
      <t>コウシン</t>
    </rPh>
    <rPh sb="174" eb="176">
      <t>トウシ</t>
    </rPh>
    <rPh sb="177" eb="179">
      <t>サキオク</t>
    </rPh>
    <rPh sb="187" eb="189">
      <t>カンロ</t>
    </rPh>
    <rPh sb="189" eb="191">
      <t>コウシン</t>
    </rPh>
    <rPh sb="192" eb="195">
      <t>ケイカクテキ</t>
    </rPh>
    <rPh sb="196" eb="197">
      <t>スス</t>
    </rPh>
    <rPh sb="201" eb="2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</si>
</sst>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0" xfId="0" applyFont="1" applyBorder="1" applyAlignment="1" applyProtection="1">
      <alignmen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c:v>
                </c:pt>
                <c:pt idx="1">
                  <c:v>0.24</c:v>
                </c:pt>
                <c:pt idx="2">
                  <c:v>0.27</c:v>
                </c:pt>
                <c:pt idx="3">
                  <c:v>0.03</c:v>
                </c:pt>
                <c:pt idx="4" formatCode="#,##0.00;&quot;△&quot;#,##0.00">
                  <c:v>0</c:v>
                </c:pt>
              </c:numCache>
            </c:numRef>
          </c:val>
        </c:ser>
        <c:dLbls>
          <c:showLegendKey val="0"/>
          <c:showVal val="0"/>
          <c:showCatName val="0"/>
          <c:showSerName val="0"/>
          <c:showPercent val="0"/>
          <c:showBubbleSize val="0"/>
        </c:dLbls>
        <c:gapWidth val="150"/>
        <c:axId val="812689664"/>
        <c:axId val="81269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812689664"/>
        <c:axId val="812690448"/>
      </c:lineChart>
      <c:dateAx>
        <c:axId val="812689664"/>
        <c:scaling>
          <c:orientation val="minMax"/>
        </c:scaling>
        <c:delete val="1"/>
        <c:axPos val="b"/>
        <c:numFmt formatCode="ge" sourceLinked="1"/>
        <c:majorTickMark val="none"/>
        <c:minorTickMark val="none"/>
        <c:tickLblPos val="none"/>
        <c:crossAx val="812690448"/>
        <c:crosses val="autoZero"/>
        <c:auto val="1"/>
        <c:lblOffset val="100"/>
        <c:baseTimeUnit val="years"/>
      </c:dateAx>
      <c:valAx>
        <c:axId val="81269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6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57.71</c:v>
                </c:pt>
                <c:pt idx="1">
                  <c:v>56.47</c:v>
                </c:pt>
                <c:pt idx="2">
                  <c:v>56.12</c:v>
                </c:pt>
                <c:pt idx="3">
                  <c:v>55.3</c:v>
                </c:pt>
                <c:pt idx="4">
                  <c:v>55.31</c:v>
                </c:pt>
              </c:numCache>
            </c:numRef>
          </c:val>
        </c:ser>
        <c:dLbls>
          <c:showLegendKey val="0"/>
          <c:showVal val="0"/>
          <c:showCatName val="0"/>
          <c:showSerName val="0"/>
          <c:showPercent val="0"/>
          <c:showBubbleSize val="0"/>
        </c:dLbls>
        <c:gapWidth val="150"/>
        <c:axId val="1041802456"/>
        <c:axId val="10418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41802456"/>
        <c:axId val="1041802848"/>
      </c:lineChart>
      <c:dateAx>
        <c:axId val="1041802456"/>
        <c:scaling>
          <c:orientation val="minMax"/>
        </c:scaling>
        <c:delete val="1"/>
        <c:axPos val="b"/>
        <c:numFmt formatCode="ge" sourceLinked="1"/>
        <c:majorTickMark val="none"/>
        <c:minorTickMark val="none"/>
        <c:tickLblPos val="none"/>
        <c:crossAx val="1041802848"/>
        <c:crosses val="autoZero"/>
        <c:auto val="1"/>
        <c:lblOffset val="100"/>
        <c:baseTimeUnit val="years"/>
      </c:dateAx>
      <c:valAx>
        <c:axId val="10418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80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88.73</c:v>
                </c:pt>
                <c:pt idx="1">
                  <c:v>89.92</c:v>
                </c:pt>
                <c:pt idx="2">
                  <c:v>89.91</c:v>
                </c:pt>
                <c:pt idx="3">
                  <c:v>89.61</c:v>
                </c:pt>
                <c:pt idx="4">
                  <c:v>89.28</c:v>
                </c:pt>
              </c:numCache>
            </c:numRef>
          </c:val>
        </c:ser>
        <c:dLbls>
          <c:showLegendKey val="0"/>
          <c:showVal val="0"/>
          <c:showCatName val="0"/>
          <c:showSerName val="0"/>
          <c:showPercent val="0"/>
          <c:showBubbleSize val="0"/>
        </c:dLbls>
        <c:gapWidth val="150"/>
        <c:axId val="1041804024"/>
        <c:axId val="10418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41804024"/>
        <c:axId val="1041804416"/>
      </c:lineChart>
      <c:dateAx>
        <c:axId val="1041804024"/>
        <c:scaling>
          <c:orientation val="minMax"/>
        </c:scaling>
        <c:delete val="1"/>
        <c:axPos val="b"/>
        <c:numFmt formatCode="ge" sourceLinked="1"/>
        <c:majorTickMark val="none"/>
        <c:minorTickMark val="none"/>
        <c:tickLblPos val="none"/>
        <c:crossAx val="1041804416"/>
        <c:crosses val="autoZero"/>
        <c:auto val="1"/>
        <c:lblOffset val="100"/>
        <c:baseTimeUnit val="years"/>
      </c:dateAx>
      <c:valAx>
        <c:axId val="10418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80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107.05</c:v>
                </c:pt>
                <c:pt idx="1">
                  <c:v>105.06</c:v>
                </c:pt>
                <c:pt idx="2">
                  <c:v>114.53</c:v>
                </c:pt>
                <c:pt idx="3">
                  <c:v>111.39</c:v>
                </c:pt>
                <c:pt idx="4">
                  <c:v>109.05</c:v>
                </c:pt>
              </c:numCache>
            </c:numRef>
          </c:val>
        </c:ser>
        <c:dLbls>
          <c:showLegendKey val="0"/>
          <c:showVal val="0"/>
          <c:showCatName val="0"/>
          <c:showSerName val="0"/>
          <c:showPercent val="0"/>
          <c:showBubbleSize val="0"/>
        </c:dLbls>
        <c:gapWidth val="150"/>
        <c:axId val="1039018000"/>
        <c:axId val="103901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39018000"/>
        <c:axId val="1039018392"/>
      </c:lineChart>
      <c:dateAx>
        <c:axId val="1039018000"/>
        <c:scaling>
          <c:orientation val="minMax"/>
        </c:scaling>
        <c:delete val="1"/>
        <c:axPos val="b"/>
        <c:numFmt formatCode="ge" sourceLinked="1"/>
        <c:majorTickMark val="none"/>
        <c:minorTickMark val="none"/>
        <c:tickLblPos val="none"/>
        <c:crossAx val="1039018392"/>
        <c:crosses val="autoZero"/>
        <c:auto val="1"/>
        <c:lblOffset val="100"/>
        <c:baseTimeUnit val="years"/>
      </c:dateAx>
      <c:valAx>
        <c:axId val="1039018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901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38.06</c:v>
                </c:pt>
                <c:pt idx="1">
                  <c:v>39.700000000000003</c:v>
                </c:pt>
                <c:pt idx="2">
                  <c:v>45</c:v>
                </c:pt>
                <c:pt idx="3">
                  <c:v>46.8</c:v>
                </c:pt>
                <c:pt idx="4">
                  <c:v>48.3</c:v>
                </c:pt>
              </c:numCache>
            </c:numRef>
          </c:val>
        </c:ser>
        <c:dLbls>
          <c:showLegendKey val="0"/>
          <c:showVal val="0"/>
          <c:showCatName val="0"/>
          <c:showSerName val="0"/>
          <c:showPercent val="0"/>
          <c:showBubbleSize val="0"/>
        </c:dLbls>
        <c:gapWidth val="150"/>
        <c:axId val="1039019568"/>
        <c:axId val="103901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39019568"/>
        <c:axId val="1039019960"/>
      </c:lineChart>
      <c:dateAx>
        <c:axId val="1039019568"/>
        <c:scaling>
          <c:orientation val="minMax"/>
        </c:scaling>
        <c:delete val="1"/>
        <c:axPos val="b"/>
        <c:numFmt formatCode="ge" sourceLinked="1"/>
        <c:majorTickMark val="none"/>
        <c:minorTickMark val="none"/>
        <c:tickLblPos val="none"/>
        <c:crossAx val="1039019960"/>
        <c:crosses val="autoZero"/>
        <c:auto val="1"/>
        <c:lblOffset val="100"/>
        <c:baseTimeUnit val="years"/>
      </c:dateAx>
      <c:valAx>
        <c:axId val="103901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01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4.37</c:v>
                </c:pt>
                <c:pt idx="1">
                  <c:v>4.3600000000000003</c:v>
                </c:pt>
                <c:pt idx="2">
                  <c:v>4.7300000000000004</c:v>
                </c:pt>
                <c:pt idx="3">
                  <c:v>5.37</c:v>
                </c:pt>
                <c:pt idx="4">
                  <c:v>4.1399999999999997</c:v>
                </c:pt>
              </c:numCache>
            </c:numRef>
          </c:val>
        </c:ser>
        <c:dLbls>
          <c:showLegendKey val="0"/>
          <c:showVal val="0"/>
          <c:showCatName val="0"/>
          <c:showSerName val="0"/>
          <c:showPercent val="0"/>
          <c:showBubbleSize val="0"/>
        </c:dLbls>
        <c:gapWidth val="150"/>
        <c:axId val="1039021136"/>
        <c:axId val="103898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39021136"/>
        <c:axId val="1038981224"/>
      </c:lineChart>
      <c:dateAx>
        <c:axId val="1039021136"/>
        <c:scaling>
          <c:orientation val="minMax"/>
        </c:scaling>
        <c:delete val="1"/>
        <c:axPos val="b"/>
        <c:numFmt formatCode="ge" sourceLinked="1"/>
        <c:majorTickMark val="none"/>
        <c:minorTickMark val="none"/>
        <c:tickLblPos val="none"/>
        <c:crossAx val="1038981224"/>
        <c:crosses val="autoZero"/>
        <c:auto val="1"/>
        <c:lblOffset val="100"/>
        <c:baseTimeUnit val="years"/>
      </c:dateAx>
      <c:valAx>
        <c:axId val="103898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02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40.92</c:v>
                </c:pt>
                <c:pt idx="1">
                  <c:v>36.26</c:v>
                </c:pt>
                <c:pt idx="2">
                  <c:v>29.15</c:v>
                </c:pt>
                <c:pt idx="3" formatCode="#,##0.00;&quot;△&quot;#,##0.00">
                  <c:v>0</c:v>
                </c:pt>
                <c:pt idx="4" formatCode="#,##0.00;&quot;△&quot;#,##0.00">
                  <c:v>0</c:v>
                </c:pt>
              </c:numCache>
            </c:numRef>
          </c:val>
        </c:ser>
        <c:dLbls>
          <c:showLegendKey val="0"/>
          <c:showVal val="0"/>
          <c:showCatName val="0"/>
          <c:showSerName val="0"/>
          <c:showPercent val="0"/>
          <c:showBubbleSize val="0"/>
        </c:dLbls>
        <c:gapWidth val="150"/>
        <c:axId val="1038982400"/>
        <c:axId val="103898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38982400"/>
        <c:axId val="1038982792"/>
      </c:lineChart>
      <c:dateAx>
        <c:axId val="1038982400"/>
        <c:scaling>
          <c:orientation val="minMax"/>
        </c:scaling>
        <c:delete val="1"/>
        <c:axPos val="b"/>
        <c:numFmt formatCode="ge" sourceLinked="1"/>
        <c:majorTickMark val="none"/>
        <c:minorTickMark val="none"/>
        <c:tickLblPos val="none"/>
        <c:crossAx val="1038982792"/>
        <c:crosses val="autoZero"/>
        <c:auto val="1"/>
        <c:lblOffset val="100"/>
        <c:baseTimeUnit val="years"/>
      </c:dateAx>
      <c:valAx>
        <c:axId val="1038982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89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545.63</c:v>
                </c:pt>
                <c:pt idx="1">
                  <c:v>583.20000000000005</c:v>
                </c:pt>
                <c:pt idx="2">
                  <c:v>457.24</c:v>
                </c:pt>
                <c:pt idx="3">
                  <c:v>392.96</c:v>
                </c:pt>
                <c:pt idx="4">
                  <c:v>383.74</c:v>
                </c:pt>
              </c:numCache>
            </c:numRef>
          </c:val>
        </c:ser>
        <c:dLbls>
          <c:showLegendKey val="0"/>
          <c:showVal val="0"/>
          <c:showCatName val="0"/>
          <c:showSerName val="0"/>
          <c:showPercent val="0"/>
          <c:showBubbleSize val="0"/>
        </c:dLbls>
        <c:gapWidth val="150"/>
        <c:axId val="1038983968"/>
        <c:axId val="103898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38983968"/>
        <c:axId val="1038984360"/>
      </c:lineChart>
      <c:dateAx>
        <c:axId val="1038983968"/>
        <c:scaling>
          <c:orientation val="minMax"/>
        </c:scaling>
        <c:delete val="1"/>
        <c:axPos val="b"/>
        <c:numFmt formatCode="ge" sourceLinked="1"/>
        <c:majorTickMark val="none"/>
        <c:minorTickMark val="none"/>
        <c:tickLblPos val="none"/>
        <c:crossAx val="1038984360"/>
        <c:crosses val="autoZero"/>
        <c:auto val="1"/>
        <c:lblOffset val="100"/>
        <c:baseTimeUnit val="years"/>
      </c:dateAx>
      <c:valAx>
        <c:axId val="1038984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89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183.15</c:v>
                </c:pt>
                <c:pt idx="1">
                  <c:v>176.37</c:v>
                </c:pt>
                <c:pt idx="2">
                  <c:v>168.52</c:v>
                </c:pt>
                <c:pt idx="3">
                  <c:v>161.86000000000001</c:v>
                </c:pt>
                <c:pt idx="4">
                  <c:v>152</c:v>
                </c:pt>
              </c:numCache>
            </c:numRef>
          </c:val>
        </c:ser>
        <c:dLbls>
          <c:showLegendKey val="0"/>
          <c:showVal val="0"/>
          <c:showCatName val="0"/>
          <c:showSerName val="0"/>
          <c:showPercent val="0"/>
          <c:showBubbleSize val="0"/>
        </c:dLbls>
        <c:gapWidth val="150"/>
        <c:axId val="1041629616"/>
        <c:axId val="104163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41629616"/>
        <c:axId val="1041630008"/>
      </c:lineChart>
      <c:dateAx>
        <c:axId val="1041629616"/>
        <c:scaling>
          <c:orientation val="minMax"/>
        </c:scaling>
        <c:delete val="1"/>
        <c:axPos val="b"/>
        <c:numFmt formatCode="ge" sourceLinked="1"/>
        <c:majorTickMark val="none"/>
        <c:minorTickMark val="none"/>
        <c:tickLblPos val="none"/>
        <c:crossAx val="1041630008"/>
        <c:crosses val="autoZero"/>
        <c:auto val="1"/>
        <c:lblOffset val="100"/>
        <c:baseTimeUnit val="years"/>
      </c:dateAx>
      <c:valAx>
        <c:axId val="1041630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162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101.13</c:v>
                </c:pt>
                <c:pt idx="1">
                  <c:v>99.12</c:v>
                </c:pt>
                <c:pt idx="2">
                  <c:v>98.1</c:v>
                </c:pt>
                <c:pt idx="3">
                  <c:v>107.22</c:v>
                </c:pt>
                <c:pt idx="4">
                  <c:v>103.47</c:v>
                </c:pt>
              </c:numCache>
            </c:numRef>
          </c:val>
        </c:ser>
        <c:dLbls>
          <c:showLegendKey val="0"/>
          <c:showVal val="0"/>
          <c:showCatName val="0"/>
          <c:showSerName val="0"/>
          <c:showPercent val="0"/>
          <c:showBubbleSize val="0"/>
        </c:dLbls>
        <c:gapWidth val="150"/>
        <c:axId val="1041631184"/>
        <c:axId val="104163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41631184"/>
        <c:axId val="1041631576"/>
      </c:lineChart>
      <c:dateAx>
        <c:axId val="1041631184"/>
        <c:scaling>
          <c:orientation val="minMax"/>
        </c:scaling>
        <c:delete val="1"/>
        <c:axPos val="b"/>
        <c:numFmt formatCode="ge" sourceLinked="1"/>
        <c:majorTickMark val="none"/>
        <c:minorTickMark val="none"/>
        <c:tickLblPos val="none"/>
        <c:crossAx val="1041631576"/>
        <c:crosses val="autoZero"/>
        <c:auto val="1"/>
        <c:lblOffset val="100"/>
        <c:baseTimeUnit val="years"/>
      </c:dateAx>
      <c:valAx>
        <c:axId val="104163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63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169.58</c:v>
                </c:pt>
                <c:pt idx="1">
                  <c:v>173.67</c:v>
                </c:pt>
                <c:pt idx="2">
                  <c:v>176.1</c:v>
                </c:pt>
                <c:pt idx="3">
                  <c:v>161.99</c:v>
                </c:pt>
                <c:pt idx="4">
                  <c:v>167.78</c:v>
                </c:pt>
              </c:numCache>
            </c:numRef>
          </c:val>
        </c:ser>
        <c:dLbls>
          <c:showLegendKey val="0"/>
          <c:showVal val="0"/>
          <c:showCatName val="0"/>
          <c:showSerName val="0"/>
          <c:showPercent val="0"/>
          <c:showBubbleSize val="0"/>
        </c:dLbls>
        <c:gapWidth val="150"/>
        <c:axId val="1041632752"/>
        <c:axId val="104180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41632752"/>
        <c:axId val="1041801280"/>
      </c:lineChart>
      <c:dateAx>
        <c:axId val="1041632752"/>
        <c:scaling>
          <c:orientation val="minMax"/>
        </c:scaling>
        <c:delete val="1"/>
        <c:axPos val="b"/>
        <c:numFmt formatCode="ge" sourceLinked="1"/>
        <c:majorTickMark val="none"/>
        <c:minorTickMark val="none"/>
        <c:tickLblPos val="none"/>
        <c:crossAx val="1041801280"/>
        <c:crosses val="autoZero"/>
        <c:auto val="1"/>
        <c:lblOffset val="100"/>
        <c:baseTimeUnit val="years"/>
      </c:dateAx>
      <c:valAx>
        <c:axId val="10418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63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H1" zoomScaleNormal="100" workbookViewId="0">
      <selection activeCell="U5" sqref="U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滋賀県　東近江市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x14ac:dyDescent="0.15">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A4</v>
      </c>
      <c r="AA8" s="75"/>
      <c r="AB8" s="75"/>
      <c r="AC8" s="75"/>
      <c r="AD8" s="75"/>
      <c r="AE8" s="75"/>
      <c r="AF8" s="75"/>
      <c r="AG8" s="76"/>
      <c r="AH8" s="3"/>
      <c r="AI8" s="77">
        <f>データ!Q6</f>
        <v>115304</v>
      </c>
      <c r="AJ8" s="78"/>
      <c r="AK8" s="78"/>
      <c r="AL8" s="78"/>
      <c r="AM8" s="78"/>
      <c r="AN8" s="78"/>
      <c r="AO8" s="78"/>
      <c r="AP8" s="79"/>
      <c r="AQ8" s="57">
        <f>データ!R6</f>
        <v>388.37</v>
      </c>
      <c r="AR8" s="57"/>
      <c r="AS8" s="57"/>
      <c r="AT8" s="57"/>
      <c r="AU8" s="57"/>
      <c r="AV8" s="57"/>
      <c r="AW8" s="57"/>
      <c r="AX8" s="57"/>
      <c r="AY8" s="57">
        <f>データ!S6</f>
        <v>296.89</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x14ac:dyDescent="0.15">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77.010000000000005</v>
      </c>
      <c r="K10" s="57"/>
      <c r="L10" s="57"/>
      <c r="M10" s="57"/>
      <c r="N10" s="57"/>
      <c r="O10" s="57"/>
      <c r="P10" s="57"/>
      <c r="Q10" s="57"/>
      <c r="R10" s="57">
        <f>データ!O6</f>
        <v>81.87</v>
      </c>
      <c r="S10" s="57"/>
      <c r="T10" s="57"/>
      <c r="U10" s="57"/>
      <c r="V10" s="57"/>
      <c r="W10" s="57"/>
      <c r="X10" s="57"/>
      <c r="Y10" s="57"/>
      <c r="Z10" s="65">
        <f>データ!P6</f>
        <v>3190</v>
      </c>
      <c r="AA10" s="65"/>
      <c r="AB10" s="65"/>
      <c r="AC10" s="65"/>
      <c r="AD10" s="65"/>
      <c r="AE10" s="65"/>
      <c r="AF10" s="65"/>
      <c r="AG10" s="65"/>
      <c r="AH10" s="2"/>
      <c r="AI10" s="65">
        <f>データ!T6</f>
        <v>94312</v>
      </c>
      <c r="AJ10" s="65"/>
      <c r="AK10" s="65"/>
      <c r="AL10" s="65"/>
      <c r="AM10" s="65"/>
      <c r="AN10" s="65"/>
      <c r="AO10" s="65"/>
      <c r="AP10" s="65"/>
      <c r="AQ10" s="57">
        <f>データ!U6</f>
        <v>134</v>
      </c>
      <c r="AR10" s="57"/>
      <c r="AS10" s="57"/>
      <c r="AT10" s="57"/>
      <c r="AU10" s="57"/>
      <c r="AV10" s="57"/>
      <c r="AW10" s="57"/>
      <c r="AX10" s="57"/>
      <c r="AY10" s="57">
        <f>データ!V6</f>
        <v>703.82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x14ac:dyDescent="0.15">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252131</v>
      </c>
      <c r="D6" s="31">
        <f t="shared" si="3"/>
        <v>46</v>
      </c>
      <c r="E6" s="31">
        <f t="shared" si="3"/>
        <v>1</v>
      </c>
      <c r="F6" s="31">
        <f t="shared" si="3"/>
        <v>0</v>
      </c>
      <c r="G6" s="31">
        <f t="shared" si="3"/>
        <v>1</v>
      </c>
      <c r="H6" s="31" t="str">
        <f t="shared" si="3"/>
        <v>滋賀県　東近江市</v>
      </c>
      <c r="I6" s="31" t="str">
        <f t="shared" si="3"/>
        <v>法適用</v>
      </c>
      <c r="J6" s="31" t="str">
        <f t="shared" si="3"/>
        <v>水道事業</v>
      </c>
      <c r="K6" s="31" t="str">
        <f t="shared" si="3"/>
        <v>末端給水事業</v>
      </c>
      <c r="L6" s="31" t="str">
        <f t="shared" si="3"/>
        <v>A4</v>
      </c>
      <c r="M6" s="32" t="str">
        <f t="shared" si="3"/>
        <v>-</v>
      </c>
      <c r="N6" s="32">
        <f t="shared" si="3"/>
        <v>77.010000000000005</v>
      </c>
      <c r="O6" s="32">
        <f t="shared" si="3"/>
        <v>81.87</v>
      </c>
      <c r="P6" s="32">
        <f t="shared" si="3"/>
        <v>3190</v>
      </c>
      <c r="Q6" s="32">
        <f t="shared" si="3"/>
        <v>115304</v>
      </c>
      <c r="R6" s="32">
        <f t="shared" si="3"/>
        <v>388.37</v>
      </c>
      <c r="S6" s="32">
        <f t="shared" si="3"/>
        <v>296.89</v>
      </c>
      <c r="T6" s="32">
        <f t="shared" si="3"/>
        <v>94312</v>
      </c>
      <c r="U6" s="32">
        <f t="shared" si="3"/>
        <v>134</v>
      </c>
      <c r="V6" s="32">
        <f t="shared" si="3"/>
        <v>703.82</v>
      </c>
      <c r="W6" s="33">
        <f>IF(W7="",NA(),W7)</f>
        <v>107.05</v>
      </c>
      <c r="X6" s="33">
        <f t="shared" ref="X6:AF6" si="4">IF(X7="",NA(),X7)</f>
        <v>105.06</v>
      </c>
      <c r="Y6" s="33">
        <f t="shared" si="4"/>
        <v>114.53</v>
      </c>
      <c r="Z6" s="33">
        <f t="shared" si="4"/>
        <v>111.39</v>
      </c>
      <c r="AA6" s="33">
        <f t="shared" si="4"/>
        <v>109.05</v>
      </c>
      <c r="AB6" s="33">
        <f t="shared" si="4"/>
        <v>107.68</v>
      </c>
      <c r="AC6" s="33">
        <f t="shared" si="4"/>
        <v>108.24</v>
      </c>
      <c r="AD6" s="33">
        <f t="shared" si="4"/>
        <v>107.8</v>
      </c>
      <c r="AE6" s="33">
        <f t="shared" si="4"/>
        <v>111.96</v>
      </c>
      <c r="AF6" s="33">
        <f t="shared" si="4"/>
        <v>112.69</v>
      </c>
      <c r="AG6" s="32" t="str">
        <f>IF(AG7="","",IF(AG7="-","【-】","【"&amp;SUBSTITUTE(TEXT(AG7,"#,##0.00"),"-","△")&amp;"】"))</f>
        <v>【113.56】</v>
      </c>
      <c r="AH6" s="33">
        <f>IF(AH7="",NA(),AH7)</f>
        <v>40.92</v>
      </c>
      <c r="AI6" s="33">
        <f t="shared" ref="AI6:AQ6" si="5">IF(AI7="",NA(),AI7)</f>
        <v>36.26</v>
      </c>
      <c r="AJ6" s="33">
        <f t="shared" si="5"/>
        <v>29.15</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545.63</v>
      </c>
      <c r="AT6" s="33">
        <f t="shared" ref="AT6:BB6" si="6">IF(AT7="",NA(),AT7)</f>
        <v>583.20000000000005</v>
      </c>
      <c r="AU6" s="33">
        <f t="shared" si="6"/>
        <v>457.24</v>
      </c>
      <c r="AV6" s="33">
        <f t="shared" si="6"/>
        <v>392.96</v>
      </c>
      <c r="AW6" s="33">
        <f t="shared" si="6"/>
        <v>383.74</v>
      </c>
      <c r="AX6" s="33">
        <f t="shared" si="6"/>
        <v>695.41</v>
      </c>
      <c r="AY6" s="33">
        <f t="shared" si="6"/>
        <v>701</v>
      </c>
      <c r="AZ6" s="33">
        <f t="shared" si="6"/>
        <v>739.59</v>
      </c>
      <c r="BA6" s="33">
        <f t="shared" si="6"/>
        <v>335.95</v>
      </c>
      <c r="BB6" s="33">
        <f t="shared" si="6"/>
        <v>346.59</v>
      </c>
      <c r="BC6" s="32" t="str">
        <f>IF(BC7="","",IF(BC7="-","【-】","【"&amp;SUBSTITUTE(TEXT(BC7,"#,##0.00"),"-","△")&amp;"】"))</f>
        <v>【262.74】</v>
      </c>
      <c r="BD6" s="33">
        <f>IF(BD7="",NA(),BD7)</f>
        <v>183.15</v>
      </c>
      <c r="BE6" s="33">
        <f t="shared" ref="BE6:BM6" si="7">IF(BE7="",NA(),BE7)</f>
        <v>176.37</v>
      </c>
      <c r="BF6" s="33">
        <f t="shared" si="7"/>
        <v>168.52</v>
      </c>
      <c r="BG6" s="33">
        <f t="shared" si="7"/>
        <v>161.86000000000001</v>
      </c>
      <c r="BH6" s="33">
        <f t="shared" si="7"/>
        <v>152</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101.13</v>
      </c>
      <c r="BP6" s="33">
        <f t="shared" ref="BP6:BX6" si="8">IF(BP7="",NA(),BP7)</f>
        <v>99.12</v>
      </c>
      <c r="BQ6" s="33">
        <f t="shared" si="8"/>
        <v>98.1</v>
      </c>
      <c r="BR6" s="33">
        <f t="shared" si="8"/>
        <v>107.22</v>
      </c>
      <c r="BS6" s="33">
        <f t="shared" si="8"/>
        <v>103.47</v>
      </c>
      <c r="BT6" s="33">
        <f t="shared" si="8"/>
        <v>99.61</v>
      </c>
      <c r="BU6" s="33">
        <f t="shared" si="8"/>
        <v>100.27</v>
      </c>
      <c r="BV6" s="33">
        <f t="shared" si="8"/>
        <v>99.46</v>
      </c>
      <c r="BW6" s="33">
        <f t="shared" si="8"/>
        <v>105.21</v>
      </c>
      <c r="BX6" s="33">
        <f t="shared" si="8"/>
        <v>105.71</v>
      </c>
      <c r="BY6" s="32" t="str">
        <f>IF(BY7="","",IF(BY7="-","【-】","【"&amp;SUBSTITUTE(TEXT(BY7,"#,##0.00"),"-","△")&amp;"】"))</f>
        <v>【104.99】</v>
      </c>
      <c r="BZ6" s="33">
        <f>IF(BZ7="",NA(),BZ7)</f>
        <v>169.58</v>
      </c>
      <c r="CA6" s="33">
        <f t="shared" ref="CA6:CI6" si="9">IF(CA7="",NA(),CA7)</f>
        <v>173.67</v>
      </c>
      <c r="CB6" s="33">
        <f t="shared" si="9"/>
        <v>176.1</v>
      </c>
      <c r="CC6" s="33">
        <f t="shared" si="9"/>
        <v>161.99</v>
      </c>
      <c r="CD6" s="33">
        <f t="shared" si="9"/>
        <v>167.78</v>
      </c>
      <c r="CE6" s="33">
        <f t="shared" si="9"/>
        <v>169.59</v>
      </c>
      <c r="CF6" s="33">
        <f t="shared" si="9"/>
        <v>169.62</v>
      </c>
      <c r="CG6" s="33">
        <f t="shared" si="9"/>
        <v>171.78</v>
      </c>
      <c r="CH6" s="33">
        <f t="shared" si="9"/>
        <v>162.59</v>
      </c>
      <c r="CI6" s="33">
        <f t="shared" si="9"/>
        <v>162.15</v>
      </c>
      <c r="CJ6" s="32" t="str">
        <f>IF(CJ7="","",IF(CJ7="-","【-】","【"&amp;SUBSTITUTE(TEXT(CJ7,"#,##0.00"),"-","△")&amp;"】"))</f>
        <v>【163.72】</v>
      </c>
      <c r="CK6" s="33">
        <f>IF(CK7="",NA(),CK7)</f>
        <v>57.71</v>
      </c>
      <c r="CL6" s="33">
        <f t="shared" ref="CL6:CT6" si="10">IF(CL7="",NA(),CL7)</f>
        <v>56.47</v>
      </c>
      <c r="CM6" s="33">
        <f t="shared" si="10"/>
        <v>56.12</v>
      </c>
      <c r="CN6" s="33">
        <f t="shared" si="10"/>
        <v>55.3</v>
      </c>
      <c r="CO6" s="33">
        <f t="shared" si="10"/>
        <v>55.31</v>
      </c>
      <c r="CP6" s="33">
        <f t="shared" si="10"/>
        <v>60.04</v>
      </c>
      <c r="CQ6" s="33">
        <f t="shared" si="10"/>
        <v>59.88</v>
      </c>
      <c r="CR6" s="33">
        <f t="shared" si="10"/>
        <v>59.68</v>
      </c>
      <c r="CS6" s="33">
        <f t="shared" si="10"/>
        <v>59.17</v>
      </c>
      <c r="CT6" s="33">
        <f t="shared" si="10"/>
        <v>59.34</v>
      </c>
      <c r="CU6" s="32" t="str">
        <f>IF(CU7="","",IF(CU7="-","【-】","【"&amp;SUBSTITUTE(TEXT(CU7,"#,##0.00"),"-","△")&amp;"】"))</f>
        <v>【59.76】</v>
      </c>
      <c r="CV6" s="33">
        <f>IF(CV7="",NA(),CV7)</f>
        <v>88.73</v>
      </c>
      <c r="CW6" s="33">
        <f t="shared" ref="CW6:DE6" si="11">IF(CW7="",NA(),CW7)</f>
        <v>89.92</v>
      </c>
      <c r="CX6" s="33">
        <f t="shared" si="11"/>
        <v>89.91</v>
      </c>
      <c r="CY6" s="33">
        <f t="shared" si="11"/>
        <v>89.61</v>
      </c>
      <c r="CZ6" s="33">
        <f t="shared" si="11"/>
        <v>89.28</v>
      </c>
      <c r="DA6" s="33">
        <f t="shared" si="11"/>
        <v>87.33</v>
      </c>
      <c r="DB6" s="33">
        <f t="shared" si="11"/>
        <v>87.65</v>
      </c>
      <c r="DC6" s="33">
        <f t="shared" si="11"/>
        <v>87.63</v>
      </c>
      <c r="DD6" s="33">
        <f t="shared" si="11"/>
        <v>87.6</v>
      </c>
      <c r="DE6" s="33">
        <f t="shared" si="11"/>
        <v>87.74</v>
      </c>
      <c r="DF6" s="32" t="str">
        <f>IF(DF7="","",IF(DF7="-","【-】","【"&amp;SUBSTITUTE(TEXT(DF7,"#,##0.00"),"-","△")&amp;"】"))</f>
        <v>【89.95】</v>
      </c>
      <c r="DG6" s="33">
        <f>IF(DG7="",NA(),DG7)</f>
        <v>38.06</v>
      </c>
      <c r="DH6" s="33">
        <f t="shared" ref="DH6:DP6" si="12">IF(DH7="",NA(),DH7)</f>
        <v>39.700000000000003</v>
      </c>
      <c r="DI6" s="33">
        <f t="shared" si="12"/>
        <v>45</v>
      </c>
      <c r="DJ6" s="33">
        <f t="shared" si="12"/>
        <v>46.8</v>
      </c>
      <c r="DK6" s="33">
        <f t="shared" si="12"/>
        <v>48.3</v>
      </c>
      <c r="DL6" s="33">
        <f t="shared" si="12"/>
        <v>37.71</v>
      </c>
      <c r="DM6" s="33">
        <f t="shared" si="12"/>
        <v>38.69</v>
      </c>
      <c r="DN6" s="33">
        <f t="shared" si="12"/>
        <v>39.65</v>
      </c>
      <c r="DO6" s="33">
        <f t="shared" si="12"/>
        <v>45.25</v>
      </c>
      <c r="DP6" s="33">
        <f t="shared" si="12"/>
        <v>46.27</v>
      </c>
      <c r="DQ6" s="32" t="str">
        <f>IF(DQ7="","",IF(DQ7="-","【-】","【"&amp;SUBSTITUTE(TEXT(DQ7,"#,##0.00"),"-","△")&amp;"】"))</f>
        <v>【47.18】</v>
      </c>
      <c r="DR6" s="33">
        <f>IF(DR7="",NA(),DR7)</f>
        <v>4.37</v>
      </c>
      <c r="DS6" s="33">
        <f t="shared" ref="DS6:EA6" si="13">IF(DS7="",NA(),DS7)</f>
        <v>4.3600000000000003</v>
      </c>
      <c r="DT6" s="33">
        <f t="shared" si="13"/>
        <v>4.7300000000000004</v>
      </c>
      <c r="DU6" s="33">
        <f t="shared" si="13"/>
        <v>5.37</v>
      </c>
      <c r="DV6" s="33">
        <f t="shared" si="13"/>
        <v>4.1399999999999997</v>
      </c>
      <c r="DW6" s="33">
        <f t="shared" si="13"/>
        <v>7.67</v>
      </c>
      <c r="DX6" s="33">
        <f t="shared" si="13"/>
        <v>8.4</v>
      </c>
      <c r="DY6" s="33">
        <f t="shared" si="13"/>
        <v>9.7100000000000009</v>
      </c>
      <c r="DZ6" s="33">
        <f t="shared" si="13"/>
        <v>10.71</v>
      </c>
      <c r="EA6" s="33">
        <f t="shared" si="13"/>
        <v>10.93</v>
      </c>
      <c r="EB6" s="32" t="str">
        <f>IF(EB7="","",IF(EB7="-","【-】","【"&amp;SUBSTITUTE(TEXT(EB7,"#,##0.00"),"-","△")&amp;"】"))</f>
        <v>【13.18】</v>
      </c>
      <c r="EC6" s="33">
        <f>IF(EC7="",NA(),EC7)</f>
        <v>0.3</v>
      </c>
      <c r="ED6" s="33">
        <f t="shared" ref="ED6:EL6" si="14">IF(ED7="",NA(),ED7)</f>
        <v>0.24</v>
      </c>
      <c r="EE6" s="33">
        <f t="shared" si="14"/>
        <v>0.27</v>
      </c>
      <c r="EF6" s="33">
        <f t="shared" si="14"/>
        <v>0.03</v>
      </c>
      <c r="EG6" s="32">
        <f t="shared" si="14"/>
        <v>0</v>
      </c>
      <c r="EH6" s="33">
        <f t="shared" si="14"/>
        <v>0.84</v>
      </c>
      <c r="EI6" s="33">
        <f t="shared" si="14"/>
        <v>0.78</v>
      </c>
      <c r="EJ6" s="33">
        <f t="shared" si="14"/>
        <v>0.83</v>
      </c>
      <c r="EK6" s="33">
        <f t="shared" si="14"/>
        <v>0.72</v>
      </c>
      <c r="EL6" s="33">
        <f t="shared" si="14"/>
        <v>0.71</v>
      </c>
      <c r="EM6" s="32" t="str">
        <f>IF(EM7="","",IF(EM7="-","【-】","【"&amp;SUBSTITUTE(TEXT(EM7,"#,##0.00"),"-","△")&amp;"】"))</f>
        <v>【0.85】</v>
      </c>
    </row>
    <row r="7" spans="1:143" s="34" customFormat="1" x14ac:dyDescent="0.15">
      <c r="A7" s="26"/>
      <c r="B7" s="35">
        <v>2015</v>
      </c>
      <c r="C7" s="35">
        <v>252131</v>
      </c>
      <c r="D7" s="35">
        <v>46</v>
      </c>
      <c r="E7" s="35">
        <v>1</v>
      </c>
      <c r="F7" s="35">
        <v>0</v>
      </c>
      <c r="G7" s="35">
        <v>1</v>
      </c>
      <c r="H7" s="35" t="s">
        <v>93</v>
      </c>
      <c r="I7" s="35" t="s">
        <v>94</v>
      </c>
      <c r="J7" s="35" t="s">
        <v>95</v>
      </c>
      <c r="K7" s="35" t="s">
        <v>96</v>
      </c>
      <c r="L7" s="35" t="s">
        <v>97</v>
      </c>
      <c r="M7" s="36" t="s">
        <v>98</v>
      </c>
      <c r="N7" s="36">
        <v>77.010000000000005</v>
      </c>
      <c r="O7" s="36">
        <v>81.87</v>
      </c>
      <c r="P7" s="36">
        <v>3190</v>
      </c>
      <c r="Q7" s="36">
        <v>115304</v>
      </c>
      <c r="R7" s="36">
        <v>388.37</v>
      </c>
      <c r="S7" s="36">
        <v>296.89</v>
      </c>
      <c r="T7" s="36">
        <v>94312</v>
      </c>
      <c r="U7" s="36">
        <v>134</v>
      </c>
      <c r="V7" s="36">
        <v>703.82</v>
      </c>
      <c r="W7" s="36">
        <v>107.05</v>
      </c>
      <c r="X7" s="36">
        <v>105.06</v>
      </c>
      <c r="Y7" s="36">
        <v>114.53</v>
      </c>
      <c r="Z7" s="36">
        <v>111.39</v>
      </c>
      <c r="AA7" s="36">
        <v>109.05</v>
      </c>
      <c r="AB7" s="36">
        <v>107.68</v>
      </c>
      <c r="AC7" s="36">
        <v>108.24</v>
      </c>
      <c r="AD7" s="36">
        <v>107.8</v>
      </c>
      <c r="AE7" s="36">
        <v>111.96</v>
      </c>
      <c r="AF7" s="36">
        <v>112.69</v>
      </c>
      <c r="AG7" s="36">
        <v>113.56</v>
      </c>
      <c r="AH7" s="36">
        <v>40.92</v>
      </c>
      <c r="AI7" s="36">
        <v>36.26</v>
      </c>
      <c r="AJ7" s="36">
        <v>29.15</v>
      </c>
      <c r="AK7" s="36">
        <v>0</v>
      </c>
      <c r="AL7" s="36">
        <v>0</v>
      </c>
      <c r="AM7" s="36">
        <v>4.67</v>
      </c>
      <c r="AN7" s="36">
        <v>4.46</v>
      </c>
      <c r="AO7" s="36">
        <v>4.3899999999999997</v>
      </c>
      <c r="AP7" s="36">
        <v>0.41</v>
      </c>
      <c r="AQ7" s="36">
        <v>0.54</v>
      </c>
      <c r="AR7" s="36">
        <v>0.87</v>
      </c>
      <c r="AS7" s="36">
        <v>545.63</v>
      </c>
      <c r="AT7" s="36">
        <v>583.20000000000005</v>
      </c>
      <c r="AU7" s="36">
        <v>457.24</v>
      </c>
      <c r="AV7" s="36">
        <v>392.96</v>
      </c>
      <c r="AW7" s="36">
        <v>383.74</v>
      </c>
      <c r="AX7" s="36">
        <v>695.41</v>
      </c>
      <c r="AY7" s="36">
        <v>701</v>
      </c>
      <c r="AZ7" s="36">
        <v>739.59</v>
      </c>
      <c r="BA7" s="36">
        <v>335.95</v>
      </c>
      <c r="BB7" s="36">
        <v>346.59</v>
      </c>
      <c r="BC7" s="36">
        <v>262.74</v>
      </c>
      <c r="BD7" s="36">
        <v>183.15</v>
      </c>
      <c r="BE7" s="36">
        <v>176.37</v>
      </c>
      <c r="BF7" s="36">
        <v>168.52</v>
      </c>
      <c r="BG7" s="36">
        <v>161.86000000000001</v>
      </c>
      <c r="BH7" s="36">
        <v>152</v>
      </c>
      <c r="BI7" s="36">
        <v>343.45</v>
      </c>
      <c r="BJ7" s="36">
        <v>330.99</v>
      </c>
      <c r="BK7" s="36">
        <v>324.08999999999997</v>
      </c>
      <c r="BL7" s="36">
        <v>319.82</v>
      </c>
      <c r="BM7" s="36">
        <v>312.02999999999997</v>
      </c>
      <c r="BN7" s="36">
        <v>276.38</v>
      </c>
      <c r="BO7" s="36">
        <v>101.13</v>
      </c>
      <c r="BP7" s="36">
        <v>99.12</v>
      </c>
      <c r="BQ7" s="36">
        <v>98.1</v>
      </c>
      <c r="BR7" s="36">
        <v>107.22</v>
      </c>
      <c r="BS7" s="36">
        <v>103.47</v>
      </c>
      <c r="BT7" s="36">
        <v>99.61</v>
      </c>
      <c r="BU7" s="36">
        <v>100.27</v>
      </c>
      <c r="BV7" s="36">
        <v>99.46</v>
      </c>
      <c r="BW7" s="36">
        <v>105.21</v>
      </c>
      <c r="BX7" s="36">
        <v>105.71</v>
      </c>
      <c r="BY7" s="36">
        <v>104.99</v>
      </c>
      <c r="BZ7" s="36">
        <v>169.58</v>
      </c>
      <c r="CA7" s="36">
        <v>173.67</v>
      </c>
      <c r="CB7" s="36">
        <v>176.1</v>
      </c>
      <c r="CC7" s="36">
        <v>161.99</v>
      </c>
      <c r="CD7" s="36">
        <v>167.78</v>
      </c>
      <c r="CE7" s="36">
        <v>169.59</v>
      </c>
      <c r="CF7" s="36">
        <v>169.62</v>
      </c>
      <c r="CG7" s="36">
        <v>171.78</v>
      </c>
      <c r="CH7" s="36">
        <v>162.59</v>
      </c>
      <c r="CI7" s="36">
        <v>162.15</v>
      </c>
      <c r="CJ7" s="36">
        <v>163.72</v>
      </c>
      <c r="CK7" s="36">
        <v>57.71</v>
      </c>
      <c r="CL7" s="36">
        <v>56.47</v>
      </c>
      <c r="CM7" s="36">
        <v>56.12</v>
      </c>
      <c r="CN7" s="36">
        <v>55.3</v>
      </c>
      <c r="CO7" s="36">
        <v>55.31</v>
      </c>
      <c r="CP7" s="36">
        <v>60.04</v>
      </c>
      <c r="CQ7" s="36">
        <v>59.88</v>
      </c>
      <c r="CR7" s="36">
        <v>59.68</v>
      </c>
      <c r="CS7" s="36">
        <v>59.17</v>
      </c>
      <c r="CT7" s="36">
        <v>59.34</v>
      </c>
      <c r="CU7" s="36">
        <v>59.76</v>
      </c>
      <c r="CV7" s="36">
        <v>88.73</v>
      </c>
      <c r="CW7" s="36">
        <v>89.92</v>
      </c>
      <c r="CX7" s="36">
        <v>89.91</v>
      </c>
      <c r="CY7" s="36">
        <v>89.61</v>
      </c>
      <c r="CZ7" s="36">
        <v>89.28</v>
      </c>
      <c r="DA7" s="36">
        <v>87.33</v>
      </c>
      <c r="DB7" s="36">
        <v>87.65</v>
      </c>
      <c r="DC7" s="36">
        <v>87.63</v>
      </c>
      <c r="DD7" s="36">
        <v>87.6</v>
      </c>
      <c r="DE7" s="36">
        <v>87.74</v>
      </c>
      <c r="DF7" s="36">
        <v>89.95</v>
      </c>
      <c r="DG7" s="36">
        <v>38.06</v>
      </c>
      <c r="DH7" s="36">
        <v>39.700000000000003</v>
      </c>
      <c r="DI7" s="36">
        <v>45</v>
      </c>
      <c r="DJ7" s="36">
        <v>46.8</v>
      </c>
      <c r="DK7" s="36">
        <v>48.3</v>
      </c>
      <c r="DL7" s="36">
        <v>37.71</v>
      </c>
      <c r="DM7" s="36">
        <v>38.69</v>
      </c>
      <c r="DN7" s="36">
        <v>39.65</v>
      </c>
      <c r="DO7" s="36">
        <v>45.25</v>
      </c>
      <c r="DP7" s="36">
        <v>46.27</v>
      </c>
      <c r="DQ7" s="36">
        <v>47.18</v>
      </c>
      <c r="DR7" s="36">
        <v>4.37</v>
      </c>
      <c r="DS7" s="36">
        <v>4.3600000000000003</v>
      </c>
      <c r="DT7" s="36">
        <v>4.7300000000000004</v>
      </c>
      <c r="DU7" s="36">
        <v>5.37</v>
      </c>
      <c r="DV7" s="36">
        <v>4.1399999999999997</v>
      </c>
      <c r="DW7" s="36">
        <v>7.67</v>
      </c>
      <c r="DX7" s="36">
        <v>8.4</v>
      </c>
      <c r="DY7" s="36">
        <v>9.7100000000000009</v>
      </c>
      <c r="DZ7" s="36">
        <v>10.71</v>
      </c>
      <c r="EA7" s="36">
        <v>10.93</v>
      </c>
      <c r="EB7" s="36">
        <v>13.18</v>
      </c>
      <c r="EC7" s="36">
        <v>0.3</v>
      </c>
      <c r="ED7" s="36">
        <v>0.24</v>
      </c>
      <c r="EE7" s="36">
        <v>0.27</v>
      </c>
      <c r="EF7" s="36">
        <v>0.03</v>
      </c>
      <c r="EG7" s="36">
        <v>0</v>
      </c>
      <c r="EH7" s="36">
        <v>0.84</v>
      </c>
      <c r="EI7" s="36">
        <v>0.78</v>
      </c>
      <c r="EJ7" s="36">
        <v>0.83</v>
      </c>
      <c r="EK7" s="36">
        <v>0.72</v>
      </c>
      <c r="EL7" s="36">
        <v>0.71</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2017-02-22T04:56:15Z</cp:lastPrinted>
  <dcterms:created xsi:type="dcterms:W3CDTF">2017-02-01T08:43:59Z</dcterms:created>
  <dcterms:modified xsi:type="dcterms:W3CDTF">2017-02-22T08:04:12Z</dcterms:modified>
</cp:coreProperties>
</file>