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kai800\Desktop\(高島市）経営比較分析（下水）\修正\"/>
    </mc:Choice>
  </mc:AlternateContent>
  <workbookProtection workbookPassword="8649" lockStructure="1"/>
  <bookViews>
    <workbookView xWindow="0" yWindow="0" windowWidth="24000" windowHeight="9210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W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<sst xmlns="http://schemas.openxmlformats.org/spreadsheetml/2006/main" count="221" uniqueCount="111">
  <si>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</si>
  <si>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</si>
  <si>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</si>
  <si>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</si>
  <si>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</si>
  <si>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</si>
  <si>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</si>
  <si>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</si>
  <si>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</si>
  <si>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</si>
  <si>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</si>
  <si>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</si>
  <si>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</si>
  <si>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</si>
  <si>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</si>
  <si>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</si>
  <si>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</si>
  <si>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</si>
  <si>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</si>
  <si>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</si>
  <si>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</si>
  <si>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</si>
  <si>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</si>
  <si>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</si>
  <si>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</si>
  <si>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</si>
  <si>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</si>
  <si>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</si>
  <si>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</si>
  <si>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</si>
  <si>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</si>
  <si>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</si>
  <si>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</si>
  <si>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</si>
  <si>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</si>
  <si>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</si>
  <si>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</si>
  <si>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</si>
  <si>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</si>
  <si>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</si>
  <si>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</si>
  <si>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</si>
  <si>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</si>
  <si>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</si>
  <si>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</si>
  <si>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</si>
  <si>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</si>
  <si>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</si>
  <si>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</si>
  <si>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</si>
  <si>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</si>
  <si>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</si>
  <si>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</si>
  <si>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</si>
  <si>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</si>
  <si>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</si>
  <si>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</si>
  <si>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</si>
  <si>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</si>
  <si>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</si>
  <si>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</si>
  <si>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</si>
  <si>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</si>
  <si>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</si>
  <si>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</si>
  <si>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</si>
  <si>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</si>
  <si>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</si>
  <si>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</si>
  <si>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</si>
  <si>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</si>
  <si>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</si>
  <si>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</si>
  <si>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</si>
  <si>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</si>
  <si>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</si>
  <si>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</si>
  <si>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</si>
  <si>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</si>
  <si>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</si>
  <si>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</si>
  <si>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</si>
  <si>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</si>
  <si>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</si>
  <si>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</si>
  <si>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</si>
  <si>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</si>
  <si>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</si>
  <si>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</si>
  <si>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</si>
  <si>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</si>
  <si>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</si>
  <si>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</si>
  <si>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</si>
  <si>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</si>
  <si>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</si>
  <si>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滋賀県　高島市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</si>
  <si>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</si>
  <si>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</si>
  <si>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</si>
  <si>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</si>
  <si>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</si>
  <si>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</si>
  <si>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</si>
  <si>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</si>
  <si>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</si>
  <si>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</si>
  <si>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</si>
  <si>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③管渠改善率は数値なしとなっている。これは本
  市の農業集落排水事業に更新時期を迎えた管渠
　はないためである。</t>
    <rPh sb="1" eb="3">
      <t>カンキョ</t>
    </rPh>
    <rPh sb="3" eb="5">
      <t>カイゼン</t>
    </rPh>
    <rPh sb="5" eb="6">
      <t>リツ</t>
    </rPh>
    <rPh sb="7" eb="9">
      <t>スウチ</t>
    </rPh>
    <rPh sb="27" eb="29">
      <t>ノウギョウ</t>
    </rPh>
    <rPh sb="29" eb="31">
      <t>シュウラク</t>
    </rPh>
    <rPh sb="31" eb="33">
      <t>ハイスイ</t>
    </rPh>
    <rPh sb="33" eb="35">
      <t>ジギョウ</t>
    </rPh>
    <phoneticPr fontId="4"/>
  </si>
  <si>
    <t>　本市の農業集落排水事業は、昭和59年度から事業を開始しており、30年以上経過している。処理施設の老朽化が進んでいく中、今後も事業を継続していくため、公共下水道への接続を行っている。
　上記分析のとおり、汚水処理原価や経費回収率が比較的良好にもかかわらず、繰入金に頼っているのは、収益性の乏しい事業を行っているということである。平成29年度からは地方公営企業法の全部適用により、企業会計（複式簿記）を導入する。これにより、財務状況や経営成績、保有資産の現状を適切に把握し、将来の更新・投資を計画的に行い、経営の効率化を図る必要がある。</t>
    <rPh sb="19" eb="20">
      <t>ド</t>
    </rPh>
    <rPh sb="35" eb="37">
      <t>イジョウ</t>
    </rPh>
    <rPh sb="58" eb="59">
      <t>ナカ</t>
    </rPh>
    <rPh sb="93" eb="95">
      <t>ジョウキ</t>
    </rPh>
    <rPh sb="95" eb="97">
      <t>ブンセキ</t>
    </rPh>
    <rPh sb="102" eb="104">
      <t>オスイ</t>
    </rPh>
    <rPh sb="104" eb="106">
      <t>ショリ</t>
    </rPh>
    <rPh sb="106" eb="108">
      <t>ゲンカ</t>
    </rPh>
    <rPh sb="109" eb="111">
      <t>ケイヒ</t>
    </rPh>
    <rPh sb="111" eb="113">
      <t>カイシュウ</t>
    </rPh>
    <rPh sb="113" eb="114">
      <t>リツ</t>
    </rPh>
    <rPh sb="115" eb="118">
      <t>ヒカクテキ</t>
    </rPh>
    <rPh sb="118" eb="120">
      <t>リョウコウ</t>
    </rPh>
    <rPh sb="128" eb="131">
      <t>クリイレキン</t>
    </rPh>
    <rPh sb="132" eb="133">
      <t>タヨ</t>
    </rPh>
    <rPh sb="140" eb="143">
      <t>シュウエキセイ</t>
    </rPh>
    <rPh sb="144" eb="145">
      <t>トボ</t>
    </rPh>
    <rPh sb="147" eb="149">
      <t>ジギョウ</t>
    </rPh>
    <rPh sb="150" eb="151">
      <t>オコナ</t>
    </rPh>
    <rPh sb="164" eb="166">
      <t>ヘイセイ</t>
    </rPh>
    <rPh sb="168" eb="170">
      <t>ネンド</t>
    </rPh>
    <rPh sb="173" eb="175">
      <t>チホウ</t>
    </rPh>
    <rPh sb="175" eb="177">
      <t>コウエイ</t>
    </rPh>
    <rPh sb="177" eb="179">
      <t>キギョウ</t>
    </rPh>
    <rPh sb="179" eb="180">
      <t>ホウ</t>
    </rPh>
    <rPh sb="181" eb="183">
      <t>ゼンブ</t>
    </rPh>
    <rPh sb="183" eb="185">
      <t>テキヨウ</t>
    </rPh>
    <rPh sb="189" eb="191">
      <t>キギョウ</t>
    </rPh>
    <rPh sb="191" eb="193">
      <t>カイケイ</t>
    </rPh>
    <rPh sb="194" eb="196">
      <t>フクシキ</t>
    </rPh>
    <rPh sb="196" eb="198">
      <t>ボキ</t>
    </rPh>
    <rPh sb="200" eb="202">
      <t>ドウニュウ</t>
    </rPh>
    <phoneticPr fontId="4"/>
  </si>
  <si>
    <t xml:space="preserve">①収益的収支比率は、100％に近い値で推移してい
  るが、多額の繰入金に頼っているのが実情であ
　る。
④企業債残高対事業規模比率は、類似団体よりも
  低く推移している。
⑤経費回収率は、類似団体よりも高いが、減少傾
　向であることから、費用が増加していることが
　わかる。
⑥汚水処理原価は、一部の処理施設を公共下水道
　へ接続したことより有収水量が減少したことと
　、接続に伴い一時的に費用が増加したことから
　類似団体平均よりも高くなっている。
⑦施設利用率は、類似団体平均より高く比較的効
　率的な運営ができていると考えられる。
⑧水洗化率は、類似団体よりも高く約96％となっ
　ており、区域内家庭の下水道接続はほぼ完了し
　ている。
</t>
    <rPh sb="1" eb="3">
      <t>シュウエキ</t>
    </rPh>
    <rPh sb="3" eb="4">
      <t>テキ</t>
    </rPh>
    <rPh sb="4" eb="6">
      <t>シュウシ</t>
    </rPh>
    <rPh sb="6" eb="8">
      <t>ヒリツ</t>
    </rPh>
    <rPh sb="15" eb="16">
      <t>チカ</t>
    </rPh>
    <rPh sb="17" eb="18">
      <t>アタイ</t>
    </rPh>
    <rPh sb="19" eb="21">
      <t>スイイ</t>
    </rPh>
    <rPh sb="30" eb="32">
      <t>タガク</t>
    </rPh>
    <rPh sb="33" eb="35">
      <t>クリイレ</t>
    </rPh>
    <rPh sb="35" eb="36">
      <t>キン</t>
    </rPh>
    <rPh sb="37" eb="38">
      <t>タヨ</t>
    </rPh>
    <rPh sb="54" eb="56">
      <t>キギョウ</t>
    </rPh>
    <rPh sb="56" eb="57">
      <t>サイ</t>
    </rPh>
    <rPh sb="57" eb="59">
      <t>ザンダカ</t>
    </rPh>
    <rPh sb="59" eb="60">
      <t>タイ</t>
    </rPh>
    <rPh sb="60" eb="62">
      <t>ジギョウ</t>
    </rPh>
    <rPh sb="62" eb="64">
      <t>キボ</t>
    </rPh>
    <rPh sb="64" eb="66">
      <t>ヒリツ</t>
    </rPh>
    <rPh sb="68" eb="70">
      <t>ルイジ</t>
    </rPh>
    <rPh sb="70" eb="72">
      <t>ダンタイ</t>
    </rPh>
    <rPh sb="78" eb="79">
      <t>ヒク</t>
    </rPh>
    <rPh sb="80" eb="82">
      <t>スイイ</t>
    </rPh>
    <rPh sb="89" eb="91">
      <t>ケイヒ</t>
    </rPh>
    <rPh sb="91" eb="93">
      <t>カイシュウ</t>
    </rPh>
    <rPh sb="93" eb="94">
      <t>リツ</t>
    </rPh>
    <rPh sb="96" eb="98">
      <t>ルイジ</t>
    </rPh>
    <rPh sb="98" eb="100">
      <t>ダンタイ</t>
    </rPh>
    <rPh sb="103" eb="104">
      <t>タカ</t>
    </rPh>
    <rPh sb="107" eb="109">
      <t>ゲンショウ</t>
    </rPh>
    <rPh sb="121" eb="123">
      <t>ヒヨウ</t>
    </rPh>
    <rPh sb="124" eb="126">
      <t>ゾウカ</t>
    </rPh>
    <rPh sb="141" eb="143">
      <t>オスイ</t>
    </rPh>
    <rPh sb="143" eb="145">
      <t>ショリ</t>
    </rPh>
    <rPh sb="145" eb="147">
      <t>ゲンカ</t>
    </rPh>
    <rPh sb="149" eb="151">
      <t>イチブ</t>
    </rPh>
    <rPh sb="152" eb="154">
      <t>ショリ</t>
    </rPh>
    <rPh sb="154" eb="156">
      <t>シセツ</t>
    </rPh>
    <rPh sb="157" eb="159">
      <t>コウキョウ</t>
    </rPh>
    <rPh sb="159" eb="162">
      <t>ゲスイドウ</t>
    </rPh>
    <rPh sb="165" eb="167">
      <t>セツゾク</t>
    </rPh>
    <rPh sb="173" eb="175">
      <t>ユウシュウ</t>
    </rPh>
    <rPh sb="175" eb="177">
      <t>スイリョウ</t>
    </rPh>
    <rPh sb="178" eb="180">
      <t>ゲンショウ</t>
    </rPh>
    <rPh sb="188" eb="190">
      <t>セツゾク</t>
    </rPh>
    <rPh sb="191" eb="192">
      <t>トモナ</t>
    </rPh>
    <rPh sb="193" eb="196">
      <t>イチジテキ</t>
    </rPh>
    <rPh sb="197" eb="199">
      <t>ヒヨウ</t>
    </rPh>
    <rPh sb="200" eb="202">
      <t>ゾウカ</t>
    </rPh>
    <rPh sb="212" eb="214">
      <t>ダンタイ</t>
    </rPh>
    <rPh sb="214" eb="216">
      <t>ヘイキン</t>
    </rPh>
    <rPh sb="219" eb="220">
      <t>タカ</t>
    </rPh>
    <rPh sb="240" eb="242">
      <t>ヘイキン</t>
    </rPh>
    <rPh sb="246" eb="249">
      <t>ヒカクテキ</t>
    </rPh>
    <rPh sb="255" eb="257">
      <t>ウンエイ</t>
    </rPh>
    <rPh sb="264" eb="265">
      <t>カンガ</t>
    </rPh>
    <rPh sb="272" eb="275">
      <t>スイセンカ</t>
    </rPh>
    <rPh sb="275" eb="276">
      <t>リツ</t>
    </rPh>
    <rPh sb="278" eb="280">
      <t>ルイジ</t>
    </rPh>
    <rPh sb="280" eb="282">
      <t>ダンタイ</t>
    </rPh>
    <rPh sb="285" eb="286">
      <t>タカ</t>
    </rPh>
    <rPh sb="287" eb="288">
      <t>ヤク</t>
    </rPh>
    <rPh sb="300" eb="303">
      <t>クイキナイ</t>
    </rPh>
    <rPh sb="303" eb="305">
      <t>カテイ</t>
    </rPh>
    <rPh sb="306" eb="309">
      <t>ゲスイドウ</t>
    </rPh>
    <rPh sb="309" eb="311">
      <t>セツゾク</t>
    </rPh>
    <rPh sb="314" eb="316">
      <t>カンリョウ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</si>
</sst>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8" fillId="0" borderId="6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7" xfId="0" applyFont="1" applyBorder="1" applyAlignment="1" applyProtection="1">
      <alignment horizontal="left" vertical="top" wrapText="1"/>
      <protection locked="0"/>
    </xf>
    <xf numFmtId="0" fontId="18" fillId="0" borderId="8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840984"/>
        <c:axId val="16884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0.04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840984"/>
        <c:axId val="168840592"/>
      </c:lineChart>
      <c:dateAx>
        <c:axId val="168840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8840592"/>
        <c:crosses val="autoZero"/>
        <c:auto val="1"/>
        <c:lblOffset val="100"/>
        <c:baseTimeUnit val="years"/>
      </c:dateAx>
      <c:valAx>
        <c:axId val="16884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8840984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67.69</c:v>
                </c:pt>
                <c:pt idx="1">
                  <c:v>67.08</c:v>
                </c:pt>
                <c:pt idx="2">
                  <c:v>73.45</c:v>
                </c:pt>
                <c:pt idx="3">
                  <c:v>78.47</c:v>
                </c:pt>
                <c:pt idx="4">
                  <c:v>64.72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340592"/>
        <c:axId val="236340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55.2</c:v>
                </c:pt>
                <c:pt idx="1">
                  <c:v>54.74</c:v>
                </c:pt>
                <c:pt idx="2">
                  <c:v>53.78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340592"/>
        <c:axId val="236340984"/>
      </c:lineChart>
      <c:dateAx>
        <c:axId val="236340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340984"/>
        <c:crosses val="autoZero"/>
        <c:auto val="1"/>
        <c:lblOffset val="100"/>
        <c:baseTimeUnit val="years"/>
      </c:dateAx>
      <c:valAx>
        <c:axId val="236340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6340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95.21</c:v>
                </c:pt>
                <c:pt idx="1">
                  <c:v>95.67</c:v>
                </c:pt>
                <c:pt idx="2">
                  <c:v>95.62</c:v>
                </c:pt>
                <c:pt idx="3">
                  <c:v>95.97</c:v>
                </c:pt>
                <c:pt idx="4">
                  <c:v>96.16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089176"/>
        <c:axId val="237089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83.73</c:v>
                </c:pt>
                <c:pt idx="1">
                  <c:v>83.88</c:v>
                </c:pt>
                <c:pt idx="2">
                  <c:v>84.06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089176"/>
        <c:axId val="237089568"/>
      </c:lineChart>
      <c:dateAx>
        <c:axId val="237089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089568"/>
        <c:crosses val="autoZero"/>
        <c:auto val="1"/>
        <c:lblOffset val="100"/>
        <c:baseTimeUnit val="years"/>
      </c:dateAx>
      <c:valAx>
        <c:axId val="237089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089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98.54</c:v>
                </c:pt>
                <c:pt idx="1">
                  <c:v>99.38</c:v>
                </c:pt>
                <c:pt idx="2">
                  <c:v>99.31</c:v>
                </c:pt>
                <c:pt idx="3">
                  <c:v>99.32</c:v>
                </c:pt>
                <c:pt idx="4">
                  <c:v>99.36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842552"/>
        <c:axId val="168842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842552"/>
        <c:axId val="168842944"/>
      </c:lineChart>
      <c:dateAx>
        <c:axId val="168842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8842944"/>
        <c:crosses val="autoZero"/>
        <c:auto val="1"/>
        <c:lblOffset val="100"/>
        <c:baseTimeUnit val="years"/>
      </c:dateAx>
      <c:valAx>
        <c:axId val="168842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8842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676376"/>
        <c:axId val="16867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676376"/>
        <c:axId val="168675984"/>
      </c:lineChart>
      <c:dateAx>
        <c:axId val="168676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8675984"/>
        <c:crosses val="autoZero"/>
        <c:auto val="1"/>
        <c:lblOffset val="100"/>
        <c:baseTimeUnit val="years"/>
      </c:dateAx>
      <c:valAx>
        <c:axId val="16867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8676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625256"/>
        <c:axId val="168624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625256"/>
        <c:axId val="168624472"/>
      </c:lineChart>
      <c:dateAx>
        <c:axId val="168625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8624472"/>
        <c:crosses val="autoZero"/>
        <c:auto val="1"/>
        <c:lblOffset val="100"/>
        <c:baseTimeUnit val="years"/>
      </c:dateAx>
      <c:valAx>
        <c:axId val="168624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8625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622512"/>
        <c:axId val="236702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622512"/>
        <c:axId val="236702704"/>
      </c:lineChart>
      <c:dateAx>
        <c:axId val="168622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702704"/>
        <c:crosses val="autoZero"/>
        <c:auto val="1"/>
        <c:lblOffset val="100"/>
        <c:baseTimeUnit val="years"/>
      </c:dateAx>
      <c:valAx>
        <c:axId val="236702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8622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703880"/>
        <c:axId val="236704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703880"/>
        <c:axId val="236704272"/>
      </c:lineChart>
      <c:dateAx>
        <c:axId val="236703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704272"/>
        <c:crosses val="autoZero"/>
        <c:auto val="1"/>
        <c:lblOffset val="100"/>
        <c:baseTimeUnit val="years"/>
      </c:dateAx>
      <c:valAx>
        <c:axId val="236704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6703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356.82</c:v>
                </c:pt>
                <c:pt idx="1">
                  <c:v>357.29</c:v>
                </c:pt>
                <c:pt idx="2">
                  <c:v>287.22000000000003</c:v>
                </c:pt>
                <c:pt idx="3">
                  <c:v>303.20999999999998</c:v>
                </c:pt>
                <c:pt idx="4">
                  <c:v>215.71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625648"/>
        <c:axId val="236705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1239.2</c:v>
                </c:pt>
                <c:pt idx="1">
                  <c:v>1197.82</c:v>
                </c:pt>
                <c:pt idx="2">
                  <c:v>1126.77</c:v>
                </c:pt>
                <c:pt idx="3">
                  <c:v>1044.8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625648"/>
        <c:axId val="236705448"/>
      </c:lineChart>
      <c:dateAx>
        <c:axId val="168625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705448"/>
        <c:crosses val="autoZero"/>
        <c:auto val="1"/>
        <c:lblOffset val="100"/>
        <c:baseTimeUnit val="years"/>
      </c:dateAx>
      <c:valAx>
        <c:axId val="236705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8625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85.59</c:v>
                </c:pt>
                <c:pt idx="1">
                  <c:v>85.22</c:v>
                </c:pt>
                <c:pt idx="2">
                  <c:v>82.84</c:v>
                </c:pt>
                <c:pt idx="3">
                  <c:v>74.78</c:v>
                </c:pt>
                <c:pt idx="4">
                  <c:v>57.04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674416"/>
        <c:axId val="236337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51.56</c:v>
                </c:pt>
                <c:pt idx="1">
                  <c:v>51.03</c:v>
                </c:pt>
                <c:pt idx="2">
                  <c:v>50.9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674416"/>
        <c:axId val="236337848"/>
      </c:lineChart>
      <c:dateAx>
        <c:axId val="168674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337848"/>
        <c:crosses val="autoZero"/>
        <c:auto val="1"/>
        <c:lblOffset val="100"/>
        <c:baseTimeUnit val="years"/>
      </c:dateAx>
      <c:valAx>
        <c:axId val="236337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8674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202.29</c:v>
                </c:pt>
                <c:pt idx="1">
                  <c:v>202.92</c:v>
                </c:pt>
                <c:pt idx="2">
                  <c:v>209.25</c:v>
                </c:pt>
                <c:pt idx="3">
                  <c:v>239.08</c:v>
                </c:pt>
                <c:pt idx="4">
                  <c:v>316.56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339024"/>
        <c:axId val="236339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283.26</c:v>
                </c:pt>
                <c:pt idx="1">
                  <c:v>289.60000000000002</c:v>
                </c:pt>
                <c:pt idx="2">
                  <c:v>293.27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339024"/>
        <c:axId val="236339416"/>
      </c:lineChart>
      <c:dateAx>
        <c:axId val="236339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339416"/>
        <c:crosses val="autoZero"/>
        <c:auto val="1"/>
        <c:lblOffset val="100"/>
        <c:baseTimeUnit val="years"/>
      </c:dateAx>
      <c:valAx>
        <c:axId val="236339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6339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Y43" zoomScaleNormal="100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滋賀県　高島市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51007</v>
      </c>
      <c r="AM8" s="47"/>
      <c r="AN8" s="47"/>
      <c r="AO8" s="47"/>
      <c r="AP8" s="47"/>
      <c r="AQ8" s="47"/>
      <c r="AR8" s="47"/>
      <c r="AS8" s="47"/>
      <c r="AT8" s="43">
        <f>データ!S6</f>
        <v>693.05</v>
      </c>
      <c r="AU8" s="43"/>
      <c r="AV8" s="43"/>
      <c r="AW8" s="43"/>
      <c r="AX8" s="43"/>
      <c r="AY8" s="43"/>
      <c r="AZ8" s="43"/>
      <c r="BA8" s="43"/>
      <c r="BB8" s="43">
        <f>データ!T6</f>
        <v>73.599999999999994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14.39</v>
      </c>
      <c r="Q10" s="43"/>
      <c r="R10" s="43"/>
      <c r="S10" s="43"/>
      <c r="T10" s="43"/>
      <c r="U10" s="43"/>
      <c r="V10" s="43"/>
      <c r="W10" s="43">
        <f>データ!P6</f>
        <v>84.76</v>
      </c>
      <c r="X10" s="43"/>
      <c r="Y10" s="43"/>
      <c r="Z10" s="43"/>
      <c r="AA10" s="43"/>
      <c r="AB10" s="43"/>
      <c r="AC10" s="43"/>
      <c r="AD10" s="47">
        <f>データ!Q6</f>
        <v>3240</v>
      </c>
      <c r="AE10" s="47"/>
      <c r="AF10" s="47"/>
      <c r="AG10" s="47"/>
      <c r="AH10" s="47"/>
      <c r="AI10" s="47"/>
      <c r="AJ10" s="47"/>
      <c r="AK10" s="2"/>
      <c r="AL10" s="47">
        <f>データ!U6</f>
        <v>7292</v>
      </c>
      <c r="AM10" s="47"/>
      <c r="AN10" s="47"/>
      <c r="AO10" s="47"/>
      <c r="AP10" s="47"/>
      <c r="AQ10" s="47"/>
      <c r="AR10" s="47"/>
      <c r="AS10" s="47"/>
      <c r="AT10" s="43">
        <f>データ!V6</f>
        <v>8.42</v>
      </c>
      <c r="AU10" s="43"/>
      <c r="AV10" s="43"/>
      <c r="AW10" s="43"/>
      <c r="AX10" s="43"/>
      <c r="AY10" s="43"/>
      <c r="AZ10" s="43"/>
      <c r="BA10" s="43"/>
      <c r="BB10" s="43">
        <f>データ!W6</f>
        <v>866.03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3" t="s">
        <v>108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6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8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80" t="s">
        <v>51</v>
      </c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86" t="s">
        <v>52</v>
      </c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 t="s">
        <v>53</v>
      </c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</row>
    <row r="4" spans="1:144">
      <c r="A4" s="26" t="s">
        <v>54</v>
      </c>
      <c r="B4" s="28"/>
      <c r="C4" s="28"/>
      <c r="D4" s="28"/>
      <c r="E4" s="28"/>
      <c r="F4" s="28"/>
      <c r="G4" s="28"/>
      <c r="H4" s="83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5"/>
      <c r="X4" s="79" t="s">
        <v>55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 t="s">
        <v>56</v>
      </c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 t="s">
        <v>57</v>
      </c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 t="s">
        <v>58</v>
      </c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 t="s">
        <v>59</v>
      </c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 t="s">
        <v>60</v>
      </c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 t="s">
        <v>61</v>
      </c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 t="s">
        <v>62</v>
      </c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 t="s">
        <v>63</v>
      </c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 t="s">
        <v>64</v>
      </c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 t="s">
        <v>65</v>
      </c>
      <c r="EE4" s="79"/>
      <c r="EF4" s="79"/>
      <c r="EG4" s="79"/>
      <c r="EH4" s="79"/>
      <c r="EI4" s="79"/>
      <c r="EJ4" s="79"/>
      <c r="EK4" s="79"/>
      <c r="EL4" s="79"/>
      <c r="EM4" s="79"/>
      <c r="EN4" s="79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252123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滋賀県　高島市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14.39</v>
      </c>
      <c r="P6" s="32">
        <f t="shared" si="3"/>
        <v>84.76</v>
      </c>
      <c r="Q6" s="32">
        <f t="shared" si="3"/>
        <v>3240</v>
      </c>
      <c r="R6" s="32">
        <f t="shared" si="3"/>
        <v>51007</v>
      </c>
      <c r="S6" s="32">
        <f t="shared" si="3"/>
        <v>693.05</v>
      </c>
      <c r="T6" s="32">
        <f t="shared" si="3"/>
        <v>73.599999999999994</v>
      </c>
      <c r="U6" s="32">
        <f t="shared" si="3"/>
        <v>7292</v>
      </c>
      <c r="V6" s="32">
        <f t="shared" si="3"/>
        <v>8.42</v>
      </c>
      <c r="W6" s="32">
        <f t="shared" si="3"/>
        <v>866.03</v>
      </c>
      <c r="X6" s="33">
        <f>IF(X7="",NA(),X7)</f>
        <v>98.54</v>
      </c>
      <c r="Y6" s="33">
        <f t="shared" ref="Y6:AG6" si="4">IF(Y7="",NA(),Y7)</f>
        <v>99.38</v>
      </c>
      <c r="Z6" s="33">
        <f t="shared" si="4"/>
        <v>99.31</v>
      </c>
      <c r="AA6" s="33">
        <f t="shared" si="4"/>
        <v>99.32</v>
      </c>
      <c r="AB6" s="33">
        <f t="shared" si="4"/>
        <v>99.36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356.82</v>
      </c>
      <c r="BF6" s="33">
        <f t="shared" ref="BF6:BN6" si="7">IF(BF7="",NA(),BF7)</f>
        <v>357.29</v>
      </c>
      <c r="BG6" s="33">
        <f t="shared" si="7"/>
        <v>287.22000000000003</v>
      </c>
      <c r="BH6" s="33">
        <f t="shared" si="7"/>
        <v>303.20999999999998</v>
      </c>
      <c r="BI6" s="33">
        <f t="shared" si="7"/>
        <v>215.71</v>
      </c>
      <c r="BJ6" s="33">
        <f t="shared" si="7"/>
        <v>1239.2</v>
      </c>
      <c r="BK6" s="33">
        <f t="shared" si="7"/>
        <v>1197.82</v>
      </c>
      <c r="BL6" s="33">
        <f t="shared" si="7"/>
        <v>1126.77</v>
      </c>
      <c r="BM6" s="33">
        <f t="shared" si="7"/>
        <v>1044.8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>
        <f>IF(BP7="",NA(),BP7)</f>
        <v>85.59</v>
      </c>
      <c r="BQ6" s="33">
        <f t="shared" ref="BQ6:BY6" si="8">IF(BQ7="",NA(),BQ7)</f>
        <v>85.22</v>
      </c>
      <c r="BR6" s="33">
        <f t="shared" si="8"/>
        <v>82.84</v>
      </c>
      <c r="BS6" s="33">
        <f t="shared" si="8"/>
        <v>74.78</v>
      </c>
      <c r="BT6" s="33">
        <f t="shared" si="8"/>
        <v>57.04</v>
      </c>
      <c r="BU6" s="33">
        <f t="shared" si="8"/>
        <v>51.56</v>
      </c>
      <c r="BV6" s="33">
        <f t="shared" si="8"/>
        <v>51.03</v>
      </c>
      <c r="BW6" s="33">
        <f t="shared" si="8"/>
        <v>50.9</v>
      </c>
      <c r="BX6" s="33">
        <f t="shared" si="8"/>
        <v>50.82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>
        <f>IF(CA7="",NA(),CA7)</f>
        <v>202.29</v>
      </c>
      <c r="CB6" s="33">
        <f t="shared" ref="CB6:CJ6" si="9">IF(CB7="",NA(),CB7)</f>
        <v>202.92</v>
      </c>
      <c r="CC6" s="33">
        <f t="shared" si="9"/>
        <v>209.25</v>
      </c>
      <c r="CD6" s="33">
        <f t="shared" si="9"/>
        <v>239.08</v>
      </c>
      <c r="CE6" s="33">
        <f t="shared" si="9"/>
        <v>316.56</v>
      </c>
      <c r="CF6" s="33">
        <f t="shared" si="9"/>
        <v>283.26</v>
      </c>
      <c r="CG6" s="33">
        <f t="shared" si="9"/>
        <v>289.60000000000002</v>
      </c>
      <c r="CH6" s="33">
        <f t="shared" si="9"/>
        <v>293.27</v>
      </c>
      <c r="CI6" s="33">
        <f t="shared" si="9"/>
        <v>300.52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3">
        <f>IF(CL7="",NA(),CL7)</f>
        <v>67.69</v>
      </c>
      <c r="CM6" s="33">
        <f t="shared" ref="CM6:CU6" si="10">IF(CM7="",NA(),CM7)</f>
        <v>67.08</v>
      </c>
      <c r="CN6" s="33">
        <f t="shared" si="10"/>
        <v>73.45</v>
      </c>
      <c r="CO6" s="33">
        <f t="shared" si="10"/>
        <v>78.47</v>
      </c>
      <c r="CP6" s="33">
        <f t="shared" si="10"/>
        <v>64.72</v>
      </c>
      <c r="CQ6" s="33">
        <f t="shared" si="10"/>
        <v>55.2</v>
      </c>
      <c r="CR6" s="33">
        <f t="shared" si="10"/>
        <v>54.74</v>
      </c>
      <c r="CS6" s="33">
        <f t="shared" si="10"/>
        <v>53.78</v>
      </c>
      <c r="CT6" s="33">
        <f t="shared" si="10"/>
        <v>53.24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>
        <f>IF(CW7="",NA(),CW7)</f>
        <v>95.21</v>
      </c>
      <c r="CX6" s="33">
        <f t="shared" ref="CX6:DF6" si="11">IF(CX7="",NA(),CX7)</f>
        <v>95.67</v>
      </c>
      <c r="CY6" s="33">
        <f t="shared" si="11"/>
        <v>95.62</v>
      </c>
      <c r="CZ6" s="33">
        <f t="shared" si="11"/>
        <v>95.97</v>
      </c>
      <c r="DA6" s="33">
        <f t="shared" si="11"/>
        <v>96.16</v>
      </c>
      <c r="DB6" s="33">
        <f t="shared" si="11"/>
        <v>83.73</v>
      </c>
      <c r="DC6" s="33">
        <f t="shared" si="11"/>
        <v>83.88</v>
      </c>
      <c r="DD6" s="33">
        <f t="shared" si="11"/>
        <v>84.06</v>
      </c>
      <c r="DE6" s="33">
        <f t="shared" si="11"/>
        <v>84.07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0.03</v>
      </c>
      <c r="EJ6" s="33">
        <f t="shared" si="14"/>
        <v>0.04</v>
      </c>
      <c r="EK6" s="33">
        <f t="shared" si="14"/>
        <v>0.03</v>
      </c>
      <c r="EL6" s="33">
        <f t="shared" si="14"/>
        <v>0.02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252123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14.39</v>
      </c>
      <c r="P7" s="36">
        <v>84.76</v>
      </c>
      <c r="Q7" s="36">
        <v>3240</v>
      </c>
      <c r="R7" s="36">
        <v>51007</v>
      </c>
      <c r="S7" s="36">
        <v>693.05</v>
      </c>
      <c r="T7" s="36">
        <v>73.599999999999994</v>
      </c>
      <c r="U7" s="36">
        <v>7292</v>
      </c>
      <c r="V7" s="36">
        <v>8.42</v>
      </c>
      <c r="W7" s="36">
        <v>866.03</v>
      </c>
      <c r="X7" s="36">
        <v>98.54</v>
      </c>
      <c r="Y7" s="36">
        <v>99.38</v>
      </c>
      <c r="Z7" s="36">
        <v>99.31</v>
      </c>
      <c r="AA7" s="36">
        <v>99.32</v>
      </c>
      <c r="AB7" s="36">
        <v>99.36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356.82</v>
      </c>
      <c r="BF7" s="36">
        <v>357.29</v>
      </c>
      <c r="BG7" s="36">
        <v>287.22000000000003</v>
      </c>
      <c r="BH7" s="36">
        <v>303.20999999999998</v>
      </c>
      <c r="BI7" s="36">
        <v>215.71</v>
      </c>
      <c r="BJ7" s="36">
        <v>1239.2</v>
      </c>
      <c r="BK7" s="36">
        <v>1197.82</v>
      </c>
      <c r="BL7" s="36">
        <v>1126.77</v>
      </c>
      <c r="BM7" s="36">
        <v>1044.8</v>
      </c>
      <c r="BN7" s="36">
        <v>1081.8</v>
      </c>
      <c r="BO7" s="36">
        <v>1015.77</v>
      </c>
      <c r="BP7" s="36">
        <v>85.59</v>
      </c>
      <c r="BQ7" s="36">
        <v>85.22</v>
      </c>
      <c r="BR7" s="36">
        <v>82.84</v>
      </c>
      <c r="BS7" s="36">
        <v>74.78</v>
      </c>
      <c r="BT7" s="36">
        <v>57.04</v>
      </c>
      <c r="BU7" s="36">
        <v>51.56</v>
      </c>
      <c r="BV7" s="36">
        <v>51.03</v>
      </c>
      <c r="BW7" s="36">
        <v>50.9</v>
      </c>
      <c r="BX7" s="36">
        <v>50.82</v>
      </c>
      <c r="BY7" s="36">
        <v>52.19</v>
      </c>
      <c r="BZ7" s="36">
        <v>52.78</v>
      </c>
      <c r="CA7" s="36">
        <v>202.29</v>
      </c>
      <c r="CB7" s="36">
        <v>202.92</v>
      </c>
      <c r="CC7" s="36">
        <v>209.25</v>
      </c>
      <c r="CD7" s="36">
        <v>239.08</v>
      </c>
      <c r="CE7" s="36">
        <v>316.56</v>
      </c>
      <c r="CF7" s="36">
        <v>283.26</v>
      </c>
      <c r="CG7" s="36">
        <v>289.60000000000002</v>
      </c>
      <c r="CH7" s="36">
        <v>293.27</v>
      </c>
      <c r="CI7" s="36">
        <v>300.52</v>
      </c>
      <c r="CJ7" s="36">
        <v>296.14</v>
      </c>
      <c r="CK7" s="36">
        <v>289.81</v>
      </c>
      <c r="CL7" s="36">
        <v>67.69</v>
      </c>
      <c r="CM7" s="36">
        <v>67.08</v>
      </c>
      <c r="CN7" s="36">
        <v>73.45</v>
      </c>
      <c r="CO7" s="36">
        <v>78.47</v>
      </c>
      <c r="CP7" s="36">
        <v>64.72</v>
      </c>
      <c r="CQ7" s="36">
        <v>55.2</v>
      </c>
      <c r="CR7" s="36">
        <v>54.74</v>
      </c>
      <c r="CS7" s="36">
        <v>53.78</v>
      </c>
      <c r="CT7" s="36">
        <v>53.24</v>
      </c>
      <c r="CU7" s="36">
        <v>52.31</v>
      </c>
      <c r="CV7" s="36">
        <v>52.74</v>
      </c>
      <c r="CW7" s="36">
        <v>95.21</v>
      </c>
      <c r="CX7" s="36">
        <v>95.67</v>
      </c>
      <c r="CY7" s="36">
        <v>95.62</v>
      </c>
      <c r="CZ7" s="36">
        <v>95.97</v>
      </c>
      <c r="DA7" s="36">
        <v>96.16</v>
      </c>
      <c r="DB7" s="36">
        <v>83.73</v>
      </c>
      <c r="DC7" s="36">
        <v>83.88</v>
      </c>
      <c r="DD7" s="36">
        <v>84.06</v>
      </c>
      <c r="DE7" s="36">
        <v>84.07</v>
      </c>
      <c r="DF7" s="36">
        <v>84.32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0.03</v>
      </c>
      <c r="EJ7" s="36">
        <v>0.04</v>
      </c>
      <c r="EK7" s="36">
        <v>0.03</v>
      </c>
      <c r="EL7" s="36">
        <v>0.02</v>
      </c>
      <c r="EM7" s="36">
        <v>0.01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境　貴昭</cp:lastModifiedBy>
  <dcterms:created xsi:type="dcterms:W3CDTF">2017-02-08T03:12:44Z</dcterms:created>
  <dcterms:modified xsi:type="dcterms:W3CDTF">2017-02-23T02:51:29Z</dcterms:modified>
  <cp:category/>
</cp:coreProperties>
</file>