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i800\Desktop\(高島市）経営比較分析（下水）\修正\"/>
    </mc:Choice>
  </mc:AlternateContent>
  <workbookProtection workbookPassword="8649" lockStructure="1"/>
  <bookViews>
    <workbookView xWindow="0" yWindow="0" windowWidth="24000" windowHeight="921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<sst xmlns="http://schemas.openxmlformats.org/spreadsheetml/2006/main" count="221" uniqueCount="111">
  <si>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</si>
  <si>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</si>
  <si>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</si>
  <si>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</si>
  <si>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</si>
  <si>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</si>
  <si>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</si>
  <si>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</si>
  <si>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</si>
  <si>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</si>
  <si>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</si>
  <si>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</si>
  <si>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</si>
  <si>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</si>
  <si>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</si>
  <si>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</si>
  <si>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</si>
  <si>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</si>
  <si>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</si>
  <si>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</si>
  <si>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</si>
  <si>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</si>
  <si>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</si>
  <si>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</si>
  <si>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</si>
  <si>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</si>
  <si>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</si>
  <si>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</si>
  <si>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</si>
  <si>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</si>
  <si>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</si>
  <si>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</si>
  <si>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</si>
  <si>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</si>
  <si>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</si>
  <si>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</si>
  <si>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</si>
  <si>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</si>
  <si>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</si>
  <si>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</si>
  <si>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</si>
  <si>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</si>
  <si>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</si>
  <si>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</si>
  <si>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</si>
  <si>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</si>
  <si>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</si>
  <si>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</si>
  <si>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</si>
  <si>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</si>
  <si>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</si>
  <si>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</si>
  <si>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</si>
  <si>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</si>
  <si>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</si>
  <si>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</si>
  <si>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</si>
  <si>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</si>
  <si>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</si>
  <si>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</si>
  <si>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</si>
  <si>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</si>
  <si>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</si>
  <si>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</si>
  <si>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</si>
  <si>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</si>
  <si>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</si>
  <si>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</si>
  <si>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</si>
  <si>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</si>
  <si>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</si>
  <si>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</si>
  <si>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</si>
  <si>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</si>
  <si>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</si>
  <si>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</si>
  <si>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</si>
  <si>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</si>
  <si>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</si>
  <si>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</si>
  <si>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</si>
  <si>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</si>
  <si>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</si>
  <si>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</si>
  <si>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</si>
  <si>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</si>
  <si>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</si>
  <si>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</si>
  <si>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</si>
  <si>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</si>
  <si>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</si>
  <si>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</si>
  <si>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</si>
  <si>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</si>
  <si>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</si>
  <si>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</si>
  <si>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高島市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</si>
  <si>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</si>
  <si>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</si>
  <si>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</si>
  <si>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</si>
  <si>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</si>
  <si>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</si>
  <si>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</si>
  <si>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</si>
  <si>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</si>
  <si>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</si>
  <si>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</si>
  <si>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③管渠改善率は数値なしとなっているが、これは本
  市の下水道事業は平成９年度から開始しており、
  更新時期を迎えた管渠はないためである。</t>
    <phoneticPr fontId="4"/>
  </si>
  <si>
    <t>　本市の公共下水道事業は、類似団体と比べると経営状況は良好といえるが、料金回収率および収益的収支比率が100％を切っていることから、一般会計等からの繰入金に頼っている。
　一般会計等の負担を軽減するためにも平成29年度から地方公営企業法の全部適用を行い、企業会計制度（複式簿記）による精緻な会計を導入する。これにより、財務状況や経営成績、保有資産の現状を適切に把握し、将来の更新・投資を計画的に行い、経営の効率化を図る必要がある。</t>
    <rPh sb="95" eb="97">
      <t>ケイゲン</t>
    </rPh>
    <phoneticPr fontId="4"/>
  </si>
  <si>
    <t>①収益的収支比率は、H25と比較し増加傾向で推
  移しており、経営が改善されていることがわ
  かる。
④企業債残高対事業規模比率は、類似団体と比較
  し低位で推移しているため、比較的良好とい
  える。
⑤経費回収率は、類似団体と比較し高い数値を維
  持しており、近年は微増である。100％を切っ
  ていることから、料金だけでは経費を賄い切れ
  ていない。
⑥汚水処理原価は、類似団体平均より少し低位で
  推移しているが、全国平均より大幅に高い。
⑧水洗化率は、類似団体平均をわずかながら下回っ
  ており、近年は横ばい傾向である。</t>
    <rPh sb="14" eb="16">
      <t>ヒカク</t>
    </rPh>
    <rPh sb="17" eb="19">
      <t>ゾウカ</t>
    </rPh>
    <rPh sb="19" eb="21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</si>
</sst>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46288"/>
        <c:axId val="83145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7.0000000000000007E-2</c:v>
                </c:pt>
                <c:pt idx="2">
                  <c:v>0.14000000000000001</c:v>
                </c:pt>
                <c:pt idx="3">
                  <c:v>0.03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46288"/>
        <c:axId val="83145896"/>
      </c:lineChart>
      <c:dateAx>
        <c:axId val="8314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45896"/>
        <c:crosses val="autoZero"/>
        <c:auto val="1"/>
        <c:lblOffset val="100"/>
        <c:baseTimeUnit val="years"/>
      </c:dateAx>
      <c:valAx>
        <c:axId val="83145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4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69.95</c:v>
                </c:pt>
                <c:pt idx="1">
                  <c:v>71.44</c:v>
                </c:pt>
                <c:pt idx="2">
                  <c:v>71.25</c:v>
                </c:pt>
                <c:pt idx="3">
                  <c:v>77.81</c:v>
                </c:pt>
                <c:pt idx="4">
                  <c:v>77.760000000000005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67168"/>
        <c:axId val="23786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41.48</c:v>
                </c:pt>
                <c:pt idx="1">
                  <c:v>49.29</c:v>
                </c:pt>
                <c:pt idx="2">
                  <c:v>50.32</c:v>
                </c:pt>
                <c:pt idx="3">
                  <c:v>49.89</c:v>
                </c:pt>
                <c:pt idx="4">
                  <c:v>49.39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67168"/>
        <c:axId val="237867560"/>
      </c:lineChart>
      <c:dateAx>
        <c:axId val="23786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67560"/>
        <c:crosses val="autoZero"/>
        <c:auto val="1"/>
        <c:lblOffset val="100"/>
        <c:baseTimeUnit val="years"/>
      </c:dateAx>
      <c:valAx>
        <c:axId val="23786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6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81.03</c:v>
                </c:pt>
                <c:pt idx="1">
                  <c:v>81.260000000000005</c:v>
                </c:pt>
                <c:pt idx="2">
                  <c:v>81.569999999999993</c:v>
                </c:pt>
                <c:pt idx="3">
                  <c:v>81.95</c:v>
                </c:pt>
                <c:pt idx="4">
                  <c:v>82.49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68736"/>
        <c:axId val="237869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65.739999999999995</c:v>
                </c:pt>
                <c:pt idx="1">
                  <c:v>84.31</c:v>
                </c:pt>
                <c:pt idx="2">
                  <c:v>84.57</c:v>
                </c:pt>
                <c:pt idx="3">
                  <c:v>84.73</c:v>
                </c:pt>
                <c:pt idx="4">
                  <c:v>83.96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68736"/>
        <c:axId val="237869128"/>
      </c:lineChart>
      <c:dateAx>
        <c:axId val="23786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69128"/>
        <c:crosses val="autoZero"/>
        <c:auto val="1"/>
        <c:lblOffset val="100"/>
        <c:baseTimeUnit val="years"/>
      </c:dateAx>
      <c:valAx>
        <c:axId val="237869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6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91.4</c:v>
                </c:pt>
                <c:pt idx="1">
                  <c:v>91.87</c:v>
                </c:pt>
                <c:pt idx="2">
                  <c:v>91.09</c:v>
                </c:pt>
                <c:pt idx="3">
                  <c:v>91.76</c:v>
                </c:pt>
                <c:pt idx="4">
                  <c:v>91.83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14576"/>
        <c:axId val="8551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14576"/>
        <c:axId val="85513792"/>
      </c:lineChart>
      <c:dateAx>
        <c:axId val="8551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13792"/>
        <c:crosses val="autoZero"/>
        <c:auto val="1"/>
        <c:lblOffset val="100"/>
        <c:baseTimeUnit val="years"/>
      </c:dateAx>
      <c:valAx>
        <c:axId val="8551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1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12224"/>
        <c:axId val="8551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12224"/>
        <c:axId val="85511440"/>
      </c:lineChart>
      <c:dateAx>
        <c:axId val="8551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11440"/>
        <c:crosses val="autoZero"/>
        <c:auto val="1"/>
        <c:lblOffset val="100"/>
        <c:baseTimeUnit val="years"/>
      </c:dateAx>
      <c:valAx>
        <c:axId val="8551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1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04080"/>
        <c:axId val="237604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04080"/>
        <c:axId val="237604472"/>
      </c:lineChart>
      <c:dateAx>
        <c:axId val="23760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604472"/>
        <c:crosses val="autoZero"/>
        <c:auto val="1"/>
        <c:lblOffset val="100"/>
        <c:baseTimeUnit val="years"/>
      </c:dateAx>
      <c:valAx>
        <c:axId val="237604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60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05648"/>
        <c:axId val="23760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05648"/>
        <c:axId val="237606040"/>
      </c:lineChart>
      <c:dateAx>
        <c:axId val="23760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606040"/>
        <c:crosses val="autoZero"/>
        <c:auto val="1"/>
        <c:lblOffset val="100"/>
        <c:baseTimeUnit val="years"/>
      </c:dateAx>
      <c:valAx>
        <c:axId val="23760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60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03688"/>
        <c:axId val="23760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03688"/>
        <c:axId val="237603296"/>
      </c:lineChart>
      <c:dateAx>
        <c:axId val="237603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603296"/>
        <c:crosses val="autoZero"/>
        <c:auto val="1"/>
        <c:lblOffset val="100"/>
        <c:baseTimeUnit val="years"/>
      </c:dateAx>
      <c:valAx>
        <c:axId val="23760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603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788</c:v>
                </c:pt>
                <c:pt idx="1">
                  <c:v>812.82</c:v>
                </c:pt>
                <c:pt idx="2">
                  <c:v>791.48</c:v>
                </c:pt>
                <c:pt idx="3">
                  <c:v>726.2</c:v>
                </c:pt>
                <c:pt idx="4">
                  <c:v>32.49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11616"/>
        <c:axId val="87012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1734.34</c:v>
                </c:pt>
                <c:pt idx="1">
                  <c:v>1309.43</c:v>
                </c:pt>
                <c:pt idx="2">
                  <c:v>1306.92</c:v>
                </c:pt>
                <c:pt idx="3">
                  <c:v>1203.71</c:v>
                </c:pt>
                <c:pt idx="4">
                  <c:v>1162.3599999999999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11616"/>
        <c:axId val="87012008"/>
      </c:lineChart>
      <c:dateAx>
        <c:axId val="8701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12008"/>
        <c:crosses val="autoZero"/>
        <c:auto val="1"/>
        <c:lblOffset val="100"/>
        <c:baseTimeUnit val="years"/>
      </c:dateAx>
      <c:valAx>
        <c:axId val="87012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1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75.23</c:v>
                </c:pt>
                <c:pt idx="1">
                  <c:v>75.25</c:v>
                </c:pt>
                <c:pt idx="2">
                  <c:v>76.430000000000007</c:v>
                </c:pt>
                <c:pt idx="3">
                  <c:v>79.31</c:v>
                </c:pt>
                <c:pt idx="4">
                  <c:v>79.73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13184"/>
        <c:axId val="8701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55.91</c:v>
                </c:pt>
                <c:pt idx="1">
                  <c:v>67.59</c:v>
                </c:pt>
                <c:pt idx="2">
                  <c:v>68.510000000000005</c:v>
                </c:pt>
                <c:pt idx="3">
                  <c:v>69.739999999999995</c:v>
                </c:pt>
                <c:pt idx="4">
                  <c:v>68.209999999999994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13184"/>
        <c:axId val="87013576"/>
      </c:lineChart>
      <c:dateAx>
        <c:axId val="8701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13576"/>
        <c:crosses val="autoZero"/>
        <c:auto val="1"/>
        <c:lblOffset val="100"/>
        <c:baseTimeUnit val="years"/>
      </c:dateAx>
      <c:valAx>
        <c:axId val="8701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1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234.98</c:v>
                </c:pt>
                <c:pt idx="1">
                  <c:v>234.52</c:v>
                </c:pt>
                <c:pt idx="2">
                  <c:v>232.16</c:v>
                </c:pt>
                <c:pt idx="3">
                  <c:v>230.55</c:v>
                </c:pt>
                <c:pt idx="4">
                  <c:v>231.69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65600"/>
        <c:axId val="237865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284.98</c:v>
                </c:pt>
                <c:pt idx="1">
                  <c:v>251.88</c:v>
                </c:pt>
                <c:pt idx="2">
                  <c:v>247.43</c:v>
                </c:pt>
                <c:pt idx="3">
                  <c:v>248.89</c:v>
                </c:pt>
                <c:pt idx="4">
                  <c:v>250.84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65600"/>
        <c:axId val="237865992"/>
      </c:lineChart>
      <c:dateAx>
        <c:axId val="23786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65992"/>
        <c:crosses val="autoZero"/>
        <c:auto val="1"/>
        <c:lblOffset val="100"/>
        <c:baseTimeUnit val="years"/>
      </c:dateAx>
      <c:valAx>
        <c:axId val="237865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6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10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高島市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51007</v>
      </c>
      <c r="AM8" s="47"/>
      <c r="AN8" s="47"/>
      <c r="AO8" s="47"/>
      <c r="AP8" s="47"/>
      <c r="AQ8" s="47"/>
      <c r="AR8" s="47"/>
      <c r="AS8" s="47"/>
      <c r="AT8" s="43">
        <f>データ!S6</f>
        <v>693.05</v>
      </c>
      <c r="AU8" s="43"/>
      <c r="AV8" s="43"/>
      <c r="AW8" s="43"/>
      <c r="AX8" s="43"/>
      <c r="AY8" s="43"/>
      <c r="AZ8" s="43"/>
      <c r="BA8" s="43"/>
      <c r="BB8" s="43">
        <f>データ!T6</f>
        <v>73.599999999999994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46.1</v>
      </c>
      <c r="Q10" s="43"/>
      <c r="R10" s="43"/>
      <c r="S10" s="43"/>
      <c r="T10" s="43"/>
      <c r="U10" s="43"/>
      <c r="V10" s="43"/>
      <c r="W10" s="43">
        <f>データ!P6</f>
        <v>90.81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23354</v>
      </c>
      <c r="AM10" s="47"/>
      <c r="AN10" s="47"/>
      <c r="AO10" s="47"/>
      <c r="AP10" s="47"/>
      <c r="AQ10" s="47"/>
      <c r="AR10" s="47"/>
      <c r="AS10" s="47"/>
      <c r="AT10" s="43">
        <f>データ!V6</f>
        <v>9.68</v>
      </c>
      <c r="AU10" s="43"/>
      <c r="AV10" s="43"/>
      <c r="AW10" s="43"/>
      <c r="AX10" s="43"/>
      <c r="AY10" s="43"/>
      <c r="AZ10" s="43"/>
      <c r="BA10" s="43"/>
      <c r="BB10" s="43">
        <f>データ!W6</f>
        <v>2412.6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108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252123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滋賀県　高島市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46.1</v>
      </c>
      <c r="P6" s="32">
        <f t="shared" si="3"/>
        <v>90.81</v>
      </c>
      <c r="Q6" s="32">
        <f t="shared" si="3"/>
        <v>3240</v>
      </c>
      <c r="R6" s="32">
        <f t="shared" si="3"/>
        <v>51007</v>
      </c>
      <c r="S6" s="32">
        <f t="shared" si="3"/>
        <v>693.05</v>
      </c>
      <c r="T6" s="32">
        <f t="shared" si="3"/>
        <v>73.599999999999994</v>
      </c>
      <c r="U6" s="32">
        <f t="shared" si="3"/>
        <v>23354</v>
      </c>
      <c r="V6" s="32">
        <f t="shared" si="3"/>
        <v>9.68</v>
      </c>
      <c r="W6" s="32">
        <f t="shared" si="3"/>
        <v>2412.6</v>
      </c>
      <c r="X6" s="33">
        <f>IF(X7="",NA(),X7)</f>
        <v>91.4</v>
      </c>
      <c r="Y6" s="33">
        <f t="shared" ref="Y6:AG6" si="4">IF(Y7="",NA(),Y7)</f>
        <v>91.87</v>
      </c>
      <c r="Z6" s="33">
        <f t="shared" si="4"/>
        <v>91.09</v>
      </c>
      <c r="AA6" s="33">
        <f t="shared" si="4"/>
        <v>91.76</v>
      </c>
      <c r="AB6" s="33">
        <f t="shared" si="4"/>
        <v>91.83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788</v>
      </c>
      <c r="BF6" s="33">
        <f t="shared" ref="BF6:BN6" si="7">IF(BF7="",NA(),BF7)</f>
        <v>812.82</v>
      </c>
      <c r="BG6" s="33">
        <f t="shared" si="7"/>
        <v>791.48</v>
      </c>
      <c r="BH6" s="33">
        <f t="shared" si="7"/>
        <v>726.2</v>
      </c>
      <c r="BI6" s="33">
        <f t="shared" si="7"/>
        <v>32.49</v>
      </c>
      <c r="BJ6" s="33">
        <f t="shared" si="7"/>
        <v>1734.34</v>
      </c>
      <c r="BK6" s="33">
        <f t="shared" si="7"/>
        <v>1309.43</v>
      </c>
      <c r="BL6" s="33">
        <f t="shared" si="7"/>
        <v>1306.92</v>
      </c>
      <c r="BM6" s="33">
        <f t="shared" si="7"/>
        <v>1203.71</v>
      </c>
      <c r="BN6" s="33">
        <f t="shared" si="7"/>
        <v>1162.3599999999999</v>
      </c>
      <c r="BO6" s="32" t="str">
        <f>IF(BO7="","",IF(BO7="-","【-】","【"&amp;SUBSTITUTE(TEXT(BO7,"#,##0.00"),"-","△")&amp;"】"))</f>
        <v>【763.62】</v>
      </c>
      <c r="BP6" s="33">
        <f>IF(BP7="",NA(),BP7)</f>
        <v>75.23</v>
      </c>
      <c r="BQ6" s="33">
        <f t="shared" ref="BQ6:BY6" si="8">IF(BQ7="",NA(),BQ7)</f>
        <v>75.25</v>
      </c>
      <c r="BR6" s="33">
        <f t="shared" si="8"/>
        <v>76.430000000000007</v>
      </c>
      <c r="BS6" s="33">
        <f t="shared" si="8"/>
        <v>79.31</v>
      </c>
      <c r="BT6" s="33">
        <f t="shared" si="8"/>
        <v>79.73</v>
      </c>
      <c r="BU6" s="33">
        <f t="shared" si="8"/>
        <v>55.91</v>
      </c>
      <c r="BV6" s="33">
        <f t="shared" si="8"/>
        <v>67.59</v>
      </c>
      <c r="BW6" s="33">
        <f t="shared" si="8"/>
        <v>68.510000000000005</v>
      </c>
      <c r="BX6" s="33">
        <f t="shared" si="8"/>
        <v>69.739999999999995</v>
      </c>
      <c r="BY6" s="33">
        <f t="shared" si="8"/>
        <v>68.209999999999994</v>
      </c>
      <c r="BZ6" s="32" t="str">
        <f>IF(BZ7="","",IF(BZ7="-","【-】","【"&amp;SUBSTITUTE(TEXT(BZ7,"#,##0.00"),"-","△")&amp;"】"))</f>
        <v>【98.53】</v>
      </c>
      <c r="CA6" s="33">
        <f>IF(CA7="",NA(),CA7)</f>
        <v>234.98</v>
      </c>
      <c r="CB6" s="33">
        <f t="shared" ref="CB6:CJ6" si="9">IF(CB7="",NA(),CB7)</f>
        <v>234.52</v>
      </c>
      <c r="CC6" s="33">
        <f t="shared" si="9"/>
        <v>232.16</v>
      </c>
      <c r="CD6" s="33">
        <f t="shared" si="9"/>
        <v>230.55</v>
      </c>
      <c r="CE6" s="33">
        <f t="shared" si="9"/>
        <v>231.69</v>
      </c>
      <c r="CF6" s="33">
        <f t="shared" si="9"/>
        <v>284.98</v>
      </c>
      <c r="CG6" s="33">
        <f t="shared" si="9"/>
        <v>251.88</v>
      </c>
      <c r="CH6" s="33">
        <f t="shared" si="9"/>
        <v>247.43</v>
      </c>
      <c r="CI6" s="33">
        <f t="shared" si="9"/>
        <v>248.89</v>
      </c>
      <c r="CJ6" s="33">
        <f t="shared" si="9"/>
        <v>250.84</v>
      </c>
      <c r="CK6" s="32" t="str">
        <f>IF(CK7="","",IF(CK7="-","【-】","【"&amp;SUBSTITUTE(TEXT(CK7,"#,##0.00"),"-","△")&amp;"】"))</f>
        <v>【139.70】</v>
      </c>
      <c r="CL6" s="33">
        <f>IF(CL7="",NA(),CL7)</f>
        <v>69.95</v>
      </c>
      <c r="CM6" s="33">
        <f t="shared" ref="CM6:CU6" si="10">IF(CM7="",NA(),CM7)</f>
        <v>71.44</v>
      </c>
      <c r="CN6" s="33">
        <f t="shared" si="10"/>
        <v>71.25</v>
      </c>
      <c r="CO6" s="33">
        <f t="shared" si="10"/>
        <v>77.81</v>
      </c>
      <c r="CP6" s="33">
        <f t="shared" si="10"/>
        <v>77.760000000000005</v>
      </c>
      <c r="CQ6" s="33">
        <f t="shared" si="10"/>
        <v>41.48</v>
      </c>
      <c r="CR6" s="33">
        <f t="shared" si="10"/>
        <v>49.29</v>
      </c>
      <c r="CS6" s="33">
        <f t="shared" si="10"/>
        <v>50.32</v>
      </c>
      <c r="CT6" s="33">
        <f t="shared" si="10"/>
        <v>49.89</v>
      </c>
      <c r="CU6" s="33">
        <f t="shared" si="10"/>
        <v>49.39</v>
      </c>
      <c r="CV6" s="32" t="str">
        <f>IF(CV7="","",IF(CV7="-","【-】","【"&amp;SUBSTITUTE(TEXT(CV7,"#,##0.00"),"-","△")&amp;"】"))</f>
        <v>【60.01】</v>
      </c>
      <c r="CW6" s="33">
        <f>IF(CW7="",NA(),CW7)</f>
        <v>81.03</v>
      </c>
      <c r="CX6" s="33">
        <f t="shared" ref="CX6:DF6" si="11">IF(CX7="",NA(),CX7)</f>
        <v>81.260000000000005</v>
      </c>
      <c r="CY6" s="33">
        <f t="shared" si="11"/>
        <v>81.569999999999993</v>
      </c>
      <c r="CZ6" s="33">
        <f t="shared" si="11"/>
        <v>81.95</v>
      </c>
      <c r="DA6" s="33">
        <f t="shared" si="11"/>
        <v>82.49</v>
      </c>
      <c r="DB6" s="33">
        <f t="shared" si="11"/>
        <v>65.739999999999995</v>
      </c>
      <c r="DC6" s="33">
        <f t="shared" si="11"/>
        <v>84.31</v>
      </c>
      <c r="DD6" s="33">
        <f t="shared" si="11"/>
        <v>84.57</v>
      </c>
      <c r="DE6" s="33">
        <f t="shared" si="11"/>
        <v>84.73</v>
      </c>
      <c r="DF6" s="33">
        <f t="shared" si="11"/>
        <v>83.96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7.0000000000000007E-2</v>
      </c>
      <c r="EK6" s="33">
        <f t="shared" si="14"/>
        <v>0.14000000000000001</v>
      </c>
      <c r="EL6" s="33">
        <f t="shared" si="14"/>
        <v>0.03</v>
      </c>
      <c r="EM6" s="33">
        <f t="shared" si="14"/>
        <v>0.15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252123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46.1</v>
      </c>
      <c r="P7" s="36">
        <v>90.81</v>
      </c>
      <c r="Q7" s="36">
        <v>3240</v>
      </c>
      <c r="R7" s="36">
        <v>51007</v>
      </c>
      <c r="S7" s="36">
        <v>693.05</v>
      </c>
      <c r="T7" s="36">
        <v>73.599999999999994</v>
      </c>
      <c r="U7" s="36">
        <v>23354</v>
      </c>
      <c r="V7" s="36">
        <v>9.68</v>
      </c>
      <c r="W7" s="36">
        <v>2412.6</v>
      </c>
      <c r="X7" s="36">
        <v>91.4</v>
      </c>
      <c r="Y7" s="36">
        <v>91.87</v>
      </c>
      <c r="Z7" s="36">
        <v>91.09</v>
      </c>
      <c r="AA7" s="36">
        <v>91.76</v>
      </c>
      <c r="AB7" s="36">
        <v>91.83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788</v>
      </c>
      <c r="BF7" s="36">
        <v>812.82</v>
      </c>
      <c r="BG7" s="36">
        <v>791.48</v>
      </c>
      <c r="BH7" s="36">
        <v>726.2</v>
      </c>
      <c r="BI7" s="36">
        <v>32.49</v>
      </c>
      <c r="BJ7" s="36">
        <v>1734.34</v>
      </c>
      <c r="BK7" s="36">
        <v>1309.43</v>
      </c>
      <c r="BL7" s="36">
        <v>1306.92</v>
      </c>
      <c r="BM7" s="36">
        <v>1203.71</v>
      </c>
      <c r="BN7" s="36">
        <v>1162.3599999999999</v>
      </c>
      <c r="BO7" s="36">
        <v>763.62</v>
      </c>
      <c r="BP7" s="36">
        <v>75.23</v>
      </c>
      <c r="BQ7" s="36">
        <v>75.25</v>
      </c>
      <c r="BR7" s="36">
        <v>76.430000000000007</v>
      </c>
      <c r="BS7" s="36">
        <v>79.31</v>
      </c>
      <c r="BT7" s="36">
        <v>79.73</v>
      </c>
      <c r="BU7" s="36">
        <v>55.91</v>
      </c>
      <c r="BV7" s="36">
        <v>67.59</v>
      </c>
      <c r="BW7" s="36">
        <v>68.510000000000005</v>
      </c>
      <c r="BX7" s="36">
        <v>69.739999999999995</v>
      </c>
      <c r="BY7" s="36">
        <v>68.209999999999994</v>
      </c>
      <c r="BZ7" s="36">
        <v>98.53</v>
      </c>
      <c r="CA7" s="36">
        <v>234.98</v>
      </c>
      <c r="CB7" s="36">
        <v>234.52</v>
      </c>
      <c r="CC7" s="36">
        <v>232.16</v>
      </c>
      <c r="CD7" s="36">
        <v>230.55</v>
      </c>
      <c r="CE7" s="36">
        <v>231.69</v>
      </c>
      <c r="CF7" s="36">
        <v>284.98</v>
      </c>
      <c r="CG7" s="36">
        <v>251.88</v>
      </c>
      <c r="CH7" s="36">
        <v>247.43</v>
      </c>
      <c r="CI7" s="36">
        <v>248.89</v>
      </c>
      <c r="CJ7" s="36">
        <v>250.84</v>
      </c>
      <c r="CK7" s="36">
        <v>139.69999999999999</v>
      </c>
      <c r="CL7" s="36">
        <v>69.95</v>
      </c>
      <c r="CM7" s="36">
        <v>71.44</v>
      </c>
      <c r="CN7" s="36">
        <v>71.25</v>
      </c>
      <c r="CO7" s="36">
        <v>77.81</v>
      </c>
      <c r="CP7" s="36">
        <v>77.760000000000005</v>
      </c>
      <c r="CQ7" s="36">
        <v>41.48</v>
      </c>
      <c r="CR7" s="36">
        <v>49.29</v>
      </c>
      <c r="CS7" s="36">
        <v>50.32</v>
      </c>
      <c r="CT7" s="36">
        <v>49.89</v>
      </c>
      <c r="CU7" s="36">
        <v>49.39</v>
      </c>
      <c r="CV7" s="36">
        <v>60.01</v>
      </c>
      <c r="CW7" s="36">
        <v>81.03</v>
      </c>
      <c r="CX7" s="36">
        <v>81.260000000000005</v>
      </c>
      <c r="CY7" s="36">
        <v>81.569999999999993</v>
      </c>
      <c r="CZ7" s="36">
        <v>81.95</v>
      </c>
      <c r="DA7" s="36">
        <v>82.49</v>
      </c>
      <c r="DB7" s="36">
        <v>65.739999999999995</v>
      </c>
      <c r="DC7" s="36">
        <v>84.31</v>
      </c>
      <c r="DD7" s="36">
        <v>84.57</v>
      </c>
      <c r="DE7" s="36">
        <v>84.73</v>
      </c>
      <c r="DF7" s="36">
        <v>83.96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7.0000000000000007E-2</v>
      </c>
      <c r="EK7" s="36">
        <v>0.14000000000000001</v>
      </c>
      <c r="EL7" s="36">
        <v>0.03</v>
      </c>
      <c r="EM7" s="36">
        <v>0.15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境　貴昭</cp:lastModifiedBy>
  <cp:lastPrinted>2017-02-23T02:25:38Z</cp:lastPrinted>
  <dcterms:created xsi:type="dcterms:W3CDTF">2017-02-08T02:51:42Z</dcterms:created>
  <dcterms:modified xsi:type="dcterms:W3CDTF">2017-02-23T02:49:57Z</dcterms:modified>
  <cp:category/>
</cp:coreProperties>
</file>