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<sst xmlns="http://schemas.openxmlformats.org/spreadsheetml/2006/main" count="221" uniqueCount="111">
  <si>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</si>
  <si>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</si>
  <si>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</si>
  <si>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</si>
  <si>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</si>
  <si>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</si>
  <si>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</si>
  <si>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</si>
  <si>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</si>
  <si>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</si>
  <si>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</si>
  <si>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</si>
  <si>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</si>
  <si>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</si>
  <si>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</si>
  <si>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</si>
  <si>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</si>
  <si>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</si>
  <si>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</si>
  <si>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</si>
  <si>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</si>
  <si>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</si>
  <si>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</si>
  <si>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</si>
  <si>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</si>
  <si>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</si>
  <si>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</si>
  <si>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</si>
  <si>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</si>
  <si>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</si>
  <si>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</si>
  <si>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</si>
  <si>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</si>
  <si>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</si>
  <si>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</si>
  <si>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</si>
  <si>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</si>
  <si>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</si>
  <si>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</si>
  <si>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</si>
  <si>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</si>
  <si>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</si>
  <si>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</si>
  <si>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</si>
  <si>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</si>
  <si>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</si>
  <si>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</si>
  <si>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</si>
  <si>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</si>
  <si>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</si>
  <si>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</si>
  <si>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</si>
  <si>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</si>
  <si>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</si>
  <si>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</si>
  <si>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</si>
  <si>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</si>
  <si>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</si>
  <si>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</si>
  <si>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</si>
  <si>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</si>
  <si>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</si>
  <si>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</si>
  <si>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</si>
  <si>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</si>
  <si>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</si>
  <si>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</si>
  <si>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</si>
  <si>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</si>
  <si>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</si>
  <si>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</si>
  <si>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</si>
  <si>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</si>
  <si>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</si>
  <si>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</si>
  <si>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</si>
  <si>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</si>
  <si>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</si>
  <si>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</si>
  <si>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</si>
  <si>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</si>
  <si>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</si>
  <si>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</si>
  <si>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</si>
  <si>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</si>
  <si>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</si>
  <si>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</si>
  <si>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</si>
  <si>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</si>
  <si>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</si>
  <si>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</si>
  <si>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</si>
  <si>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</si>
  <si>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</si>
  <si>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</si>
  <si>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</si>
  <si>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湖南市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</si>
  <si>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</si>
  <si>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</si>
  <si>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</si>
  <si>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</si>
  <si>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</si>
  <si>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</si>
  <si>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</si>
  <si>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</si>
  <si>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</si>
  <si>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</si>
  <si>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</si>
  <si>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経営の健全性を示す収益的収支比率については、下降傾向かつ100％を毎年割り込む状況であった。
　経営改善のため平成27年4月1日に下水道使用料の改定を実施したが、平成28年４月から地方公営企業法の適用により企業会計方式に変わったため下水道使用料等が未収金となり、これが比率に影響したものとなっている。
　企業債残高対事業規模比率については、下水道事業整備も終盤に向かいつつあるため緩やかに減少傾向にある。
　なお、①、④、⑤、⑥については、27年度が打ち切り決算となり、出納整理期間がなかったことから、当該期間の収入・支出が平成28年度にて会計処理されたため数値に影響が出ている。
　施設利用率、水洗化率については、共に類似団体を大きく上回っており普及が進んでいるが、今後も引き続き未接続世帯への水洗化促進を図る。
　</t>
    <rPh sb="1" eb="3">
      <t>ケイエイ</t>
    </rPh>
    <rPh sb="4" eb="7">
      <t>ケンゼンセイ</t>
    </rPh>
    <rPh sb="8" eb="9">
      <t>シメ</t>
    </rPh>
    <rPh sb="10" eb="13">
      <t>シュウエキテキ</t>
    </rPh>
    <rPh sb="13" eb="15">
      <t>シュウシ</t>
    </rPh>
    <rPh sb="15" eb="17">
      <t>ヒリツ</t>
    </rPh>
    <rPh sb="23" eb="25">
      <t>カコウ</t>
    </rPh>
    <rPh sb="25" eb="27">
      <t>ケイコウ</t>
    </rPh>
    <rPh sb="34" eb="36">
      <t>マイトシ</t>
    </rPh>
    <rPh sb="36" eb="37">
      <t>ワ</t>
    </rPh>
    <rPh sb="38" eb="39">
      <t>コ</t>
    </rPh>
    <rPh sb="40" eb="42">
      <t>ジョウキョウ</t>
    </rPh>
    <rPh sb="49" eb="51">
      <t>ケイエイ</t>
    </rPh>
    <rPh sb="51" eb="53">
      <t>カイゼン</t>
    </rPh>
    <rPh sb="56" eb="58">
      <t>ヘイセイ</t>
    </rPh>
    <rPh sb="60" eb="61">
      <t>ネン</t>
    </rPh>
    <rPh sb="62" eb="63">
      <t>ガツ</t>
    </rPh>
    <rPh sb="64" eb="65">
      <t>ニチ</t>
    </rPh>
    <rPh sb="66" eb="69">
      <t>ゲスイドウ</t>
    </rPh>
    <rPh sb="69" eb="72">
      <t>シヨウリョウ</t>
    </rPh>
    <rPh sb="73" eb="75">
      <t>カイテイ</t>
    </rPh>
    <rPh sb="76" eb="78">
      <t>ジッシ</t>
    </rPh>
    <rPh sb="82" eb="84">
      <t>ヘイセイ</t>
    </rPh>
    <rPh sb="86" eb="87">
      <t>ネン</t>
    </rPh>
    <rPh sb="88" eb="89">
      <t>ガツ</t>
    </rPh>
    <rPh sb="91" eb="93">
      <t>チホウ</t>
    </rPh>
    <rPh sb="93" eb="95">
      <t>コウエイ</t>
    </rPh>
    <rPh sb="95" eb="97">
      <t>キギョウ</t>
    </rPh>
    <rPh sb="97" eb="98">
      <t>ホウ</t>
    </rPh>
    <rPh sb="99" eb="101">
      <t>テキヨウ</t>
    </rPh>
    <rPh sb="104" eb="106">
      <t>キギョウ</t>
    </rPh>
    <rPh sb="106" eb="108">
      <t>カイケイ</t>
    </rPh>
    <rPh sb="108" eb="110">
      <t>ホウシキ</t>
    </rPh>
    <rPh sb="111" eb="112">
      <t>カ</t>
    </rPh>
    <rPh sb="117" eb="120">
      <t>ゲスイドウ</t>
    </rPh>
    <rPh sb="120" eb="123">
      <t>シヨウリョウ</t>
    </rPh>
    <rPh sb="123" eb="124">
      <t>トウ</t>
    </rPh>
    <rPh sb="125" eb="128">
      <t>ミシュウキン</t>
    </rPh>
    <rPh sb="135" eb="137">
      <t>ヒリツ</t>
    </rPh>
    <rPh sb="138" eb="140">
      <t>エイキョウ</t>
    </rPh>
    <rPh sb="153" eb="155">
      <t>キギョウ</t>
    </rPh>
    <rPh sb="155" eb="156">
      <t>サイ</t>
    </rPh>
    <rPh sb="156" eb="158">
      <t>ザンダカ</t>
    </rPh>
    <rPh sb="158" eb="159">
      <t>タイ</t>
    </rPh>
    <rPh sb="159" eb="161">
      <t>ジギョウ</t>
    </rPh>
    <rPh sb="161" eb="163">
      <t>キボ</t>
    </rPh>
    <rPh sb="163" eb="165">
      <t>ヒリツ</t>
    </rPh>
    <rPh sb="171" eb="174">
      <t>ゲスイドウ</t>
    </rPh>
    <rPh sb="174" eb="176">
      <t>ジギョウ</t>
    </rPh>
    <rPh sb="176" eb="178">
      <t>セイビ</t>
    </rPh>
    <rPh sb="179" eb="181">
      <t>シュウバン</t>
    </rPh>
    <rPh sb="182" eb="183">
      <t>ム</t>
    </rPh>
    <rPh sb="191" eb="192">
      <t>ユル</t>
    </rPh>
    <rPh sb="195" eb="197">
      <t>ゲンショウ</t>
    </rPh>
    <rPh sb="197" eb="199">
      <t>ケイコウ</t>
    </rPh>
    <rPh sb="280" eb="282">
      <t>スウチ</t>
    </rPh>
    <rPh sb="283" eb="285">
      <t>エイキョウ</t>
    </rPh>
    <rPh sb="286" eb="287">
      <t>デ</t>
    </rPh>
    <rPh sb="293" eb="295">
      <t>シセツ</t>
    </rPh>
    <rPh sb="295" eb="298">
      <t>リヨウリツ</t>
    </rPh>
    <rPh sb="299" eb="302">
      <t>スイセンカ</t>
    </rPh>
    <rPh sb="302" eb="303">
      <t>リツ</t>
    </rPh>
    <rPh sb="309" eb="310">
      <t>トモ</t>
    </rPh>
    <rPh sb="311" eb="313">
      <t>ルイジ</t>
    </rPh>
    <rPh sb="313" eb="315">
      <t>ダンタイ</t>
    </rPh>
    <rPh sb="316" eb="317">
      <t>オオ</t>
    </rPh>
    <rPh sb="319" eb="321">
      <t>ウワマワ</t>
    </rPh>
    <rPh sb="325" eb="327">
      <t>フキュウ</t>
    </rPh>
    <rPh sb="328" eb="329">
      <t>スス</t>
    </rPh>
    <rPh sb="335" eb="337">
      <t>コンゴ</t>
    </rPh>
    <rPh sb="338" eb="339">
      <t>ヒ</t>
    </rPh>
    <rPh sb="340" eb="341">
      <t>ツヅ</t>
    </rPh>
    <rPh sb="342" eb="345">
      <t>ミセツゾク</t>
    </rPh>
    <rPh sb="345" eb="347">
      <t>セタイ</t>
    </rPh>
    <rPh sb="349" eb="352">
      <t>スイセンカ</t>
    </rPh>
    <rPh sb="352" eb="354">
      <t>ソクシン</t>
    </rPh>
    <rPh sb="355" eb="356">
      <t>ハカ</t>
    </rPh>
    <phoneticPr fontId="4"/>
  </si>
  <si>
    <t>　耐用年数を経過している老朽管がないため、数値は0となっているが、今後は急速に整備してきた管渠施設等の修繕・改築更新が集中して到来すると予想されるため、ストックマネジメント計画の策定を行うと共に、経営戦略による計画的な更新の実施を図る。</t>
    <rPh sb="1" eb="3">
      <t>タイヨウ</t>
    </rPh>
    <rPh sb="3" eb="5">
      <t>ネンスウ</t>
    </rPh>
    <rPh sb="6" eb="8">
      <t>ケイカ</t>
    </rPh>
    <rPh sb="12" eb="14">
      <t>ロウキュウ</t>
    </rPh>
    <rPh sb="14" eb="15">
      <t>カン</t>
    </rPh>
    <rPh sb="21" eb="23">
      <t>スウチ</t>
    </rPh>
    <rPh sb="33" eb="35">
      <t>コンゴ</t>
    </rPh>
    <rPh sb="36" eb="38">
      <t>キュウソク</t>
    </rPh>
    <rPh sb="39" eb="41">
      <t>セイビ</t>
    </rPh>
    <rPh sb="45" eb="47">
      <t>カンキョ</t>
    </rPh>
    <rPh sb="47" eb="49">
      <t>シセツ</t>
    </rPh>
    <rPh sb="49" eb="50">
      <t>トウ</t>
    </rPh>
    <rPh sb="51" eb="53">
      <t>シュウゼン</t>
    </rPh>
    <rPh sb="54" eb="56">
      <t>カイチク</t>
    </rPh>
    <rPh sb="56" eb="58">
      <t>コウシン</t>
    </rPh>
    <rPh sb="59" eb="61">
      <t>シュウチュウ</t>
    </rPh>
    <rPh sb="63" eb="65">
      <t>トウライ</t>
    </rPh>
    <rPh sb="68" eb="70">
      <t>ヨソウ</t>
    </rPh>
    <rPh sb="86" eb="88">
      <t>ケイカク</t>
    </rPh>
    <rPh sb="89" eb="91">
      <t>サクテイ</t>
    </rPh>
    <rPh sb="92" eb="93">
      <t>オコナ</t>
    </rPh>
    <rPh sb="95" eb="96">
      <t>トモ</t>
    </rPh>
    <rPh sb="98" eb="100">
      <t>ケイエイ</t>
    </rPh>
    <rPh sb="100" eb="102">
      <t>センリャク</t>
    </rPh>
    <rPh sb="105" eb="108">
      <t>ケイカクテキ</t>
    </rPh>
    <rPh sb="109" eb="111">
      <t>コウシン</t>
    </rPh>
    <rPh sb="112" eb="114">
      <t>ジッシ</t>
    </rPh>
    <rPh sb="115" eb="116">
      <t>ハカ</t>
    </rPh>
    <phoneticPr fontId="4"/>
  </si>
  <si>
    <t xml:space="preserve">　経費負担の原則のもと健全な事業運営を行うため、平成27年度4月より下水道使用料の改定（資本費回収率47％、平均改定率9.8％）を実施している。
　安定した使用料収入の確保のため、未収金対策の強化、水洗化の普及促進に取り組むと共に、平成28年度策定する「下水道事業経営戦略」に基づき、健全経営に努める。
</t>
    <rPh sb="11" eb="13">
      <t>ケンゼン</t>
    </rPh>
    <rPh sb="14" eb="16">
      <t>ジギョウ</t>
    </rPh>
    <rPh sb="16" eb="18">
      <t>ウンエイ</t>
    </rPh>
    <rPh sb="19" eb="20">
      <t>オコナ</t>
    </rPh>
    <rPh sb="24" eb="26">
      <t>ヘイセイ</t>
    </rPh>
    <rPh sb="28" eb="30">
      <t>ネンド</t>
    </rPh>
    <rPh sb="31" eb="32">
      <t>ガツ</t>
    </rPh>
    <rPh sb="44" eb="46">
      <t>シホン</t>
    </rPh>
    <rPh sb="46" eb="47">
      <t>ヒ</t>
    </rPh>
    <rPh sb="47" eb="49">
      <t>カイシュウ</t>
    </rPh>
    <rPh sb="49" eb="50">
      <t>リツ</t>
    </rPh>
    <rPh sb="54" eb="56">
      <t>ヘイキン</t>
    </rPh>
    <rPh sb="56" eb="58">
      <t>カイテイ</t>
    </rPh>
    <rPh sb="58" eb="59">
      <t>リツ</t>
    </rPh>
    <rPh sb="74" eb="76">
      <t>アンテイ</t>
    </rPh>
    <rPh sb="78" eb="81">
      <t>シヨウリョウ</t>
    </rPh>
    <rPh sb="81" eb="83">
      <t>シュウニュウ</t>
    </rPh>
    <rPh sb="84" eb="86">
      <t>カクホ</t>
    </rPh>
    <rPh sb="90" eb="93">
      <t>ミシュウキン</t>
    </rPh>
    <rPh sb="93" eb="95">
      <t>タイサク</t>
    </rPh>
    <rPh sb="96" eb="98">
      <t>キョウカ</t>
    </rPh>
    <rPh sb="99" eb="102">
      <t>スイセンカ</t>
    </rPh>
    <rPh sb="103" eb="105">
      <t>フキュウ</t>
    </rPh>
    <rPh sb="105" eb="107">
      <t>ソクシン</t>
    </rPh>
    <rPh sb="108" eb="109">
      <t>ト</t>
    </rPh>
    <rPh sb="110" eb="111">
      <t>ク</t>
    </rPh>
    <rPh sb="113" eb="114">
      <t>トモ</t>
    </rPh>
    <rPh sb="122" eb="124">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</si>
</sst>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707520"/>
        <c:axId val="9972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99707520"/>
        <c:axId val="99721984"/>
      </c:lineChart>
      <c:dateAx>
        <c:axId val="99707520"/>
        <c:scaling>
          <c:orientation val="minMax"/>
        </c:scaling>
        <c:delete val="1"/>
        <c:axPos val="b"/>
        <c:numFmt formatCode="ge" sourceLinked="1"/>
        <c:majorTickMark val="none"/>
        <c:minorTickMark val="none"/>
        <c:tickLblPos val="none"/>
        <c:crossAx val="99721984"/>
        <c:crosses val="autoZero"/>
        <c:auto val="1"/>
        <c:lblOffset val="100"/>
        <c:baseTimeUnit val="years"/>
      </c:dateAx>
      <c:valAx>
        <c:axId val="997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86.43</c:v>
                </c:pt>
                <c:pt idx="1">
                  <c:v>87</c:v>
                </c:pt>
                <c:pt idx="2">
                  <c:v>88.1</c:v>
                </c:pt>
                <c:pt idx="3">
                  <c:v>97.38</c:v>
                </c:pt>
                <c:pt idx="4">
                  <c:v>97.3</c:v>
                </c:pt>
              </c:numCache>
            </c:numRef>
          </c:val>
        </c:ser>
        <c:dLbls>
          <c:showLegendKey val="0"/>
          <c:showVal val="0"/>
          <c:showCatName val="0"/>
          <c:showSerName val="0"/>
          <c:showPercent val="0"/>
          <c:showBubbleSize val="0"/>
        </c:dLbls>
        <c:gapWidth val="150"/>
        <c:axId val="105499648"/>
        <c:axId val="10564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105499648"/>
        <c:axId val="105645184"/>
      </c:lineChart>
      <c:dateAx>
        <c:axId val="105499648"/>
        <c:scaling>
          <c:orientation val="minMax"/>
        </c:scaling>
        <c:delete val="1"/>
        <c:axPos val="b"/>
        <c:numFmt formatCode="ge" sourceLinked="1"/>
        <c:majorTickMark val="none"/>
        <c:minorTickMark val="none"/>
        <c:tickLblPos val="none"/>
        <c:crossAx val="105645184"/>
        <c:crosses val="autoZero"/>
        <c:auto val="1"/>
        <c:lblOffset val="100"/>
        <c:baseTimeUnit val="years"/>
      </c:dateAx>
      <c:valAx>
        <c:axId val="1056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92.52</c:v>
                </c:pt>
                <c:pt idx="1">
                  <c:v>87.12</c:v>
                </c:pt>
                <c:pt idx="2">
                  <c:v>87.93</c:v>
                </c:pt>
                <c:pt idx="3">
                  <c:v>89.94</c:v>
                </c:pt>
                <c:pt idx="4">
                  <c:v>92.63</c:v>
                </c:pt>
              </c:numCache>
            </c:numRef>
          </c:val>
        </c:ser>
        <c:dLbls>
          <c:showLegendKey val="0"/>
          <c:showVal val="0"/>
          <c:showCatName val="0"/>
          <c:showSerName val="0"/>
          <c:showPercent val="0"/>
          <c:showBubbleSize val="0"/>
        </c:dLbls>
        <c:gapWidth val="150"/>
        <c:axId val="105675392"/>
        <c:axId val="1056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105675392"/>
        <c:axId val="105677568"/>
      </c:lineChart>
      <c:dateAx>
        <c:axId val="105675392"/>
        <c:scaling>
          <c:orientation val="minMax"/>
        </c:scaling>
        <c:delete val="1"/>
        <c:axPos val="b"/>
        <c:numFmt formatCode="ge" sourceLinked="1"/>
        <c:majorTickMark val="none"/>
        <c:minorTickMark val="none"/>
        <c:tickLblPos val="none"/>
        <c:crossAx val="105677568"/>
        <c:crosses val="autoZero"/>
        <c:auto val="1"/>
        <c:lblOffset val="100"/>
        <c:baseTimeUnit val="years"/>
      </c:dateAx>
      <c:valAx>
        <c:axId val="1056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70.989999999999995</c:v>
                </c:pt>
                <c:pt idx="1">
                  <c:v>63.52</c:v>
                </c:pt>
                <c:pt idx="2">
                  <c:v>64.459999999999994</c:v>
                </c:pt>
                <c:pt idx="3">
                  <c:v>60.9</c:v>
                </c:pt>
                <c:pt idx="4">
                  <c:v>57.67</c:v>
                </c:pt>
              </c:numCache>
            </c:numRef>
          </c:val>
        </c:ser>
        <c:dLbls>
          <c:showLegendKey val="0"/>
          <c:showVal val="0"/>
          <c:showCatName val="0"/>
          <c:showSerName val="0"/>
          <c:showPercent val="0"/>
          <c:showBubbleSize val="0"/>
        </c:dLbls>
        <c:gapWidth val="150"/>
        <c:axId val="99760384"/>
        <c:axId val="997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760384"/>
        <c:axId val="99770752"/>
      </c:lineChart>
      <c:dateAx>
        <c:axId val="99760384"/>
        <c:scaling>
          <c:orientation val="minMax"/>
        </c:scaling>
        <c:delete val="1"/>
        <c:axPos val="b"/>
        <c:numFmt formatCode="ge" sourceLinked="1"/>
        <c:majorTickMark val="none"/>
        <c:minorTickMark val="none"/>
        <c:tickLblPos val="none"/>
        <c:crossAx val="99770752"/>
        <c:crosses val="autoZero"/>
        <c:auto val="1"/>
        <c:lblOffset val="100"/>
        <c:baseTimeUnit val="years"/>
      </c:dateAx>
      <c:valAx>
        <c:axId val="997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800960"/>
        <c:axId val="998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800960"/>
        <c:axId val="99803136"/>
      </c:lineChart>
      <c:dateAx>
        <c:axId val="99800960"/>
        <c:scaling>
          <c:orientation val="minMax"/>
        </c:scaling>
        <c:delete val="1"/>
        <c:axPos val="b"/>
        <c:numFmt formatCode="ge" sourceLinked="1"/>
        <c:majorTickMark val="none"/>
        <c:minorTickMark val="none"/>
        <c:tickLblPos val="none"/>
        <c:crossAx val="99803136"/>
        <c:crosses val="autoZero"/>
        <c:auto val="1"/>
        <c:lblOffset val="100"/>
        <c:baseTimeUnit val="years"/>
      </c:dateAx>
      <c:valAx>
        <c:axId val="998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231872"/>
        <c:axId val="10523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31872"/>
        <c:axId val="105233792"/>
      </c:lineChart>
      <c:dateAx>
        <c:axId val="105231872"/>
        <c:scaling>
          <c:orientation val="minMax"/>
        </c:scaling>
        <c:delete val="1"/>
        <c:axPos val="b"/>
        <c:numFmt formatCode="ge" sourceLinked="1"/>
        <c:majorTickMark val="none"/>
        <c:minorTickMark val="none"/>
        <c:tickLblPos val="none"/>
        <c:crossAx val="105233792"/>
        <c:crosses val="autoZero"/>
        <c:auto val="1"/>
        <c:lblOffset val="100"/>
        <c:baseTimeUnit val="years"/>
      </c:dateAx>
      <c:valAx>
        <c:axId val="10523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323904"/>
        <c:axId val="10533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323904"/>
        <c:axId val="105334272"/>
      </c:lineChart>
      <c:dateAx>
        <c:axId val="105323904"/>
        <c:scaling>
          <c:orientation val="minMax"/>
        </c:scaling>
        <c:delete val="1"/>
        <c:axPos val="b"/>
        <c:numFmt formatCode="ge" sourceLinked="1"/>
        <c:majorTickMark val="none"/>
        <c:minorTickMark val="none"/>
        <c:tickLblPos val="none"/>
        <c:crossAx val="105334272"/>
        <c:crosses val="autoZero"/>
        <c:auto val="1"/>
        <c:lblOffset val="100"/>
        <c:baseTimeUnit val="years"/>
      </c:dateAx>
      <c:valAx>
        <c:axId val="1053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356288"/>
        <c:axId val="1053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356288"/>
        <c:axId val="105374848"/>
      </c:lineChart>
      <c:dateAx>
        <c:axId val="105356288"/>
        <c:scaling>
          <c:orientation val="minMax"/>
        </c:scaling>
        <c:delete val="1"/>
        <c:axPos val="b"/>
        <c:numFmt formatCode="ge" sourceLinked="1"/>
        <c:majorTickMark val="none"/>
        <c:minorTickMark val="none"/>
        <c:tickLblPos val="none"/>
        <c:crossAx val="105374848"/>
        <c:crosses val="autoZero"/>
        <c:auto val="1"/>
        <c:lblOffset val="100"/>
        <c:baseTimeUnit val="years"/>
      </c:dateAx>
      <c:valAx>
        <c:axId val="1053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1349.23</c:v>
                </c:pt>
                <c:pt idx="1">
                  <c:v>1178.19</c:v>
                </c:pt>
                <c:pt idx="2">
                  <c:v>1000.52</c:v>
                </c:pt>
                <c:pt idx="3">
                  <c:v>1119.6199999999999</c:v>
                </c:pt>
                <c:pt idx="4">
                  <c:v>1074.8499999999999</c:v>
                </c:pt>
              </c:numCache>
            </c:numRef>
          </c:val>
        </c:ser>
        <c:dLbls>
          <c:showLegendKey val="0"/>
          <c:showVal val="0"/>
          <c:showCatName val="0"/>
          <c:showSerName val="0"/>
          <c:showPercent val="0"/>
          <c:showBubbleSize val="0"/>
        </c:dLbls>
        <c:gapWidth val="150"/>
        <c:axId val="105384576"/>
        <c:axId val="1054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1436</c:v>
                </c:pt>
                <c:pt idx="4">
                  <c:v>1434.89</c:v>
                </c:pt>
              </c:numCache>
            </c:numRef>
          </c:val>
          <c:smooth val="0"/>
        </c:ser>
        <c:dLbls>
          <c:showLegendKey val="0"/>
          <c:showVal val="0"/>
          <c:showCatName val="0"/>
          <c:showSerName val="0"/>
          <c:showPercent val="0"/>
          <c:showBubbleSize val="0"/>
        </c:dLbls>
        <c:marker val="1"/>
        <c:smooth val="0"/>
        <c:axId val="105384576"/>
        <c:axId val="105403136"/>
      </c:lineChart>
      <c:dateAx>
        <c:axId val="105384576"/>
        <c:scaling>
          <c:orientation val="minMax"/>
        </c:scaling>
        <c:delete val="1"/>
        <c:axPos val="b"/>
        <c:numFmt formatCode="ge" sourceLinked="1"/>
        <c:majorTickMark val="none"/>
        <c:minorTickMark val="none"/>
        <c:tickLblPos val="none"/>
        <c:crossAx val="105403136"/>
        <c:crosses val="autoZero"/>
        <c:auto val="1"/>
        <c:lblOffset val="100"/>
        <c:baseTimeUnit val="years"/>
      </c:dateAx>
      <c:valAx>
        <c:axId val="1054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77.53</c:v>
                </c:pt>
                <c:pt idx="1">
                  <c:v>81.94</c:v>
                </c:pt>
                <c:pt idx="2">
                  <c:v>86.64</c:v>
                </c:pt>
                <c:pt idx="3">
                  <c:v>79.25</c:v>
                </c:pt>
                <c:pt idx="4">
                  <c:v>75.239999999999995</c:v>
                </c:pt>
              </c:numCache>
            </c:numRef>
          </c:val>
        </c:ser>
        <c:dLbls>
          <c:showLegendKey val="0"/>
          <c:showVal val="0"/>
          <c:showCatName val="0"/>
          <c:showSerName val="0"/>
          <c:showPercent val="0"/>
          <c:showBubbleSize val="0"/>
        </c:dLbls>
        <c:gapWidth val="150"/>
        <c:axId val="105445632"/>
        <c:axId val="1054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66.56</c:v>
                </c:pt>
                <c:pt idx="4">
                  <c:v>66.22</c:v>
                </c:pt>
              </c:numCache>
            </c:numRef>
          </c:val>
          <c:smooth val="0"/>
        </c:ser>
        <c:dLbls>
          <c:showLegendKey val="0"/>
          <c:showVal val="0"/>
          <c:showCatName val="0"/>
          <c:showSerName val="0"/>
          <c:showPercent val="0"/>
          <c:showBubbleSize val="0"/>
        </c:dLbls>
        <c:marker val="1"/>
        <c:smooth val="0"/>
        <c:axId val="105445632"/>
        <c:axId val="105447808"/>
      </c:lineChart>
      <c:dateAx>
        <c:axId val="105445632"/>
        <c:scaling>
          <c:orientation val="minMax"/>
        </c:scaling>
        <c:delete val="1"/>
        <c:axPos val="b"/>
        <c:numFmt formatCode="ge" sourceLinked="1"/>
        <c:majorTickMark val="none"/>
        <c:minorTickMark val="none"/>
        <c:tickLblPos val="none"/>
        <c:crossAx val="105447808"/>
        <c:crosses val="autoZero"/>
        <c:auto val="1"/>
        <c:lblOffset val="100"/>
        <c:baseTimeUnit val="years"/>
      </c:dateAx>
      <c:valAx>
        <c:axId val="1054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203.57</c:v>
                </c:pt>
                <c:pt idx="1">
                  <c:v>197.21</c:v>
                </c:pt>
                <c:pt idx="2">
                  <c:v>191.34</c:v>
                </c:pt>
                <c:pt idx="3">
                  <c:v>191.93</c:v>
                </c:pt>
                <c:pt idx="4">
                  <c:v>201.72</c:v>
                </c:pt>
              </c:numCache>
            </c:numRef>
          </c:val>
        </c:ser>
        <c:dLbls>
          <c:showLegendKey val="0"/>
          <c:showVal val="0"/>
          <c:showCatName val="0"/>
          <c:showSerName val="0"/>
          <c:showPercent val="0"/>
          <c:showBubbleSize val="0"/>
        </c:dLbls>
        <c:gapWidth val="150"/>
        <c:axId val="105467264"/>
        <c:axId val="1054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244.29</c:v>
                </c:pt>
                <c:pt idx="4">
                  <c:v>246.72</c:v>
                </c:pt>
              </c:numCache>
            </c:numRef>
          </c:val>
          <c:smooth val="0"/>
        </c:ser>
        <c:dLbls>
          <c:showLegendKey val="0"/>
          <c:showVal val="0"/>
          <c:showCatName val="0"/>
          <c:showSerName val="0"/>
          <c:showPercent val="0"/>
          <c:showBubbleSize val="0"/>
        </c:dLbls>
        <c:marker val="1"/>
        <c:smooth val="0"/>
        <c:axId val="105467264"/>
        <c:axId val="105481728"/>
      </c:lineChart>
      <c:dateAx>
        <c:axId val="105467264"/>
        <c:scaling>
          <c:orientation val="minMax"/>
        </c:scaling>
        <c:delete val="1"/>
        <c:axPos val="b"/>
        <c:numFmt formatCode="ge" sourceLinked="1"/>
        <c:majorTickMark val="none"/>
        <c:minorTickMark val="none"/>
        <c:tickLblPos val="none"/>
        <c:crossAx val="105481728"/>
        <c:crosses val="autoZero"/>
        <c:auto val="1"/>
        <c:lblOffset val="100"/>
        <c:baseTimeUnit val="years"/>
      </c:dateAx>
      <c:valAx>
        <c:axId val="1054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7" zoomScaleNormal="57" workbookViewId="0">
      <selection activeCell="DD71" sqref="DD7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湖南市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54841</v>
      </c>
      <c r="AM8" s="64"/>
      <c r="AN8" s="64"/>
      <c r="AO8" s="64"/>
      <c r="AP8" s="64"/>
      <c r="AQ8" s="64"/>
      <c r="AR8" s="64"/>
      <c r="AS8" s="64"/>
      <c r="AT8" s="63">
        <f>データ!S6</f>
        <v>70.400000000000006</v>
      </c>
      <c r="AU8" s="63"/>
      <c r="AV8" s="63"/>
      <c r="AW8" s="63"/>
      <c r="AX8" s="63"/>
      <c r="AY8" s="63"/>
      <c r="AZ8" s="63"/>
      <c r="BA8" s="63"/>
      <c r="BB8" s="63">
        <f>データ!T6</f>
        <v>778.99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1.44</v>
      </c>
      <c r="Q10" s="63"/>
      <c r="R10" s="63"/>
      <c r="S10" s="63"/>
      <c r="T10" s="63"/>
      <c r="U10" s="63"/>
      <c r="V10" s="63"/>
      <c r="W10" s="63">
        <f>データ!P6</f>
        <v>85.37</v>
      </c>
      <c r="X10" s="63"/>
      <c r="Y10" s="63"/>
      <c r="Z10" s="63"/>
      <c r="AA10" s="63"/>
      <c r="AB10" s="63"/>
      <c r="AC10" s="63"/>
      <c r="AD10" s="64">
        <f>データ!Q6</f>
        <v>2933</v>
      </c>
      <c r="AE10" s="64"/>
      <c r="AF10" s="64"/>
      <c r="AG10" s="64"/>
      <c r="AH10" s="64"/>
      <c r="AI10" s="64"/>
      <c r="AJ10" s="64"/>
      <c r="AK10" s="2"/>
      <c r="AL10" s="64">
        <f>データ!U6</f>
        <v>787</v>
      </c>
      <c r="AM10" s="64"/>
      <c r="AN10" s="64"/>
      <c r="AO10" s="64"/>
      <c r="AP10" s="64"/>
      <c r="AQ10" s="64"/>
      <c r="AR10" s="64"/>
      <c r="AS10" s="64"/>
      <c r="AT10" s="63">
        <f>データ!V6</f>
        <v>0.8</v>
      </c>
      <c r="AU10" s="63"/>
      <c r="AV10" s="63"/>
      <c r="AW10" s="63"/>
      <c r="AX10" s="63"/>
      <c r="AY10" s="63"/>
      <c r="AZ10" s="63"/>
      <c r="BA10" s="63"/>
      <c r="BB10" s="63">
        <f>データ!W6</f>
        <v>983.75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252115</v>
      </c>
      <c r="D6" s="31">
        <f t="shared" si="3"/>
        <v>47</v>
      </c>
      <c r="E6" s="31">
        <f t="shared" si="3"/>
        <v>17</v>
      </c>
      <c r="F6" s="31">
        <f t="shared" si="3"/>
        <v>4</v>
      </c>
      <c r="G6" s="31">
        <f t="shared" si="3"/>
        <v>0</v>
      </c>
      <c r="H6" s="31" t="str">
        <f t="shared" si="3"/>
        <v>滋賀県　湖南市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1.44</v>
      </c>
      <c r="P6" s="32">
        <f t="shared" si="3"/>
        <v>85.37</v>
      </c>
      <c r="Q6" s="32">
        <f t="shared" si="3"/>
        <v>2933</v>
      </c>
      <c r="R6" s="32">
        <f t="shared" si="3"/>
        <v>54841</v>
      </c>
      <c r="S6" s="32">
        <f t="shared" si="3"/>
        <v>70.400000000000006</v>
      </c>
      <c r="T6" s="32">
        <f t="shared" si="3"/>
        <v>778.99</v>
      </c>
      <c r="U6" s="32">
        <f t="shared" si="3"/>
        <v>787</v>
      </c>
      <c r="V6" s="32">
        <f t="shared" si="3"/>
        <v>0.8</v>
      </c>
      <c r="W6" s="32">
        <f t="shared" si="3"/>
        <v>983.75</v>
      </c>
      <c r="X6" s="33">
        <f>IF(X7="",NA(),X7)</f>
        <v>70.989999999999995</v>
      </c>
      <c r="Y6" s="33">
        <f t="shared" ref="Y6:AG6" si="4">IF(Y7="",NA(),Y7)</f>
        <v>63.52</v>
      </c>
      <c r="Z6" s="33">
        <f t="shared" si="4"/>
        <v>64.459999999999994</v>
      </c>
      <c r="AA6" s="33">
        <f t="shared" si="4"/>
        <v>60.9</v>
      </c>
      <c r="AB6" s="33">
        <f t="shared" si="4"/>
        <v>57.67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1349.23</v>
      </c>
      <c r="BF6" s="33">
        <f t="shared" ref="BF6:BN6" si="7">IF(BF7="",NA(),BF7)</f>
        <v>1178.19</v>
      </c>
      <c r="BG6" s="33">
        <f t="shared" si="7"/>
        <v>1000.52</v>
      </c>
      <c r="BH6" s="33">
        <f t="shared" si="7"/>
        <v>1119.6199999999999</v>
      </c>
      <c r="BI6" s="33">
        <f t="shared" si="7"/>
        <v>1074.8499999999999</v>
      </c>
      <c r="BJ6" s="33">
        <f t="shared" si="7"/>
        <v>1835.56</v>
      </c>
      <c r="BK6" s="33">
        <f t="shared" si="7"/>
        <v>1716.82</v>
      </c>
      <c r="BL6" s="33">
        <f t="shared" si="7"/>
        <v>1554.05</v>
      </c>
      <c r="BM6" s="33">
        <f t="shared" si="7"/>
        <v>1436</v>
      </c>
      <c r="BN6" s="33">
        <f t="shared" si="7"/>
        <v>1434.89</v>
      </c>
      <c r="BO6" s="32" t="str">
        <f>IF(BO7="","",IF(BO7="-","【-】","【"&amp;SUBSTITUTE(TEXT(BO7,"#,##0.00"),"-","△")&amp;"】"))</f>
        <v>【1,457.06】</v>
      </c>
      <c r="BP6" s="33">
        <f>IF(BP7="",NA(),BP7)</f>
        <v>77.53</v>
      </c>
      <c r="BQ6" s="33">
        <f t="shared" ref="BQ6:BY6" si="8">IF(BQ7="",NA(),BQ7)</f>
        <v>81.94</v>
      </c>
      <c r="BR6" s="33">
        <f t="shared" si="8"/>
        <v>86.64</v>
      </c>
      <c r="BS6" s="33">
        <f t="shared" si="8"/>
        <v>79.25</v>
      </c>
      <c r="BT6" s="33">
        <f t="shared" si="8"/>
        <v>75.239999999999995</v>
      </c>
      <c r="BU6" s="33">
        <f t="shared" si="8"/>
        <v>52.89</v>
      </c>
      <c r="BV6" s="33">
        <f t="shared" si="8"/>
        <v>51.73</v>
      </c>
      <c r="BW6" s="33">
        <f t="shared" si="8"/>
        <v>53.01</v>
      </c>
      <c r="BX6" s="33">
        <f t="shared" si="8"/>
        <v>66.56</v>
      </c>
      <c r="BY6" s="33">
        <f t="shared" si="8"/>
        <v>66.22</v>
      </c>
      <c r="BZ6" s="32" t="str">
        <f>IF(BZ7="","",IF(BZ7="-","【-】","【"&amp;SUBSTITUTE(TEXT(BZ7,"#,##0.00"),"-","△")&amp;"】"))</f>
        <v>【64.73】</v>
      </c>
      <c r="CA6" s="33">
        <f>IF(CA7="",NA(),CA7)</f>
        <v>203.57</v>
      </c>
      <c r="CB6" s="33">
        <f t="shared" ref="CB6:CJ6" si="9">IF(CB7="",NA(),CB7)</f>
        <v>197.21</v>
      </c>
      <c r="CC6" s="33">
        <f t="shared" si="9"/>
        <v>191.34</v>
      </c>
      <c r="CD6" s="33">
        <f t="shared" si="9"/>
        <v>191.93</v>
      </c>
      <c r="CE6" s="33">
        <f t="shared" si="9"/>
        <v>201.72</v>
      </c>
      <c r="CF6" s="33">
        <f t="shared" si="9"/>
        <v>300.52</v>
      </c>
      <c r="CG6" s="33">
        <f t="shared" si="9"/>
        <v>310.47000000000003</v>
      </c>
      <c r="CH6" s="33">
        <f t="shared" si="9"/>
        <v>299.39</v>
      </c>
      <c r="CI6" s="33">
        <f t="shared" si="9"/>
        <v>244.29</v>
      </c>
      <c r="CJ6" s="33">
        <f t="shared" si="9"/>
        <v>246.72</v>
      </c>
      <c r="CK6" s="32" t="str">
        <f>IF(CK7="","",IF(CK7="-","【-】","【"&amp;SUBSTITUTE(TEXT(CK7,"#,##0.00"),"-","△")&amp;"】"))</f>
        <v>【250.25】</v>
      </c>
      <c r="CL6" s="33">
        <f>IF(CL7="",NA(),CL7)</f>
        <v>86.43</v>
      </c>
      <c r="CM6" s="33">
        <f t="shared" ref="CM6:CU6" si="10">IF(CM7="",NA(),CM7)</f>
        <v>87</v>
      </c>
      <c r="CN6" s="33">
        <f t="shared" si="10"/>
        <v>88.1</v>
      </c>
      <c r="CO6" s="33">
        <f t="shared" si="10"/>
        <v>97.38</v>
      </c>
      <c r="CP6" s="33">
        <f t="shared" si="10"/>
        <v>97.3</v>
      </c>
      <c r="CQ6" s="33">
        <f t="shared" si="10"/>
        <v>36.799999999999997</v>
      </c>
      <c r="CR6" s="33">
        <f t="shared" si="10"/>
        <v>36.67</v>
      </c>
      <c r="CS6" s="33">
        <f t="shared" si="10"/>
        <v>36.200000000000003</v>
      </c>
      <c r="CT6" s="33">
        <f t="shared" si="10"/>
        <v>43.58</v>
      </c>
      <c r="CU6" s="33">
        <f t="shared" si="10"/>
        <v>41.35</v>
      </c>
      <c r="CV6" s="32" t="str">
        <f>IF(CV7="","",IF(CV7="-","【-】","【"&amp;SUBSTITUTE(TEXT(CV7,"#,##0.00"),"-","△")&amp;"】"))</f>
        <v>【40.31】</v>
      </c>
      <c r="CW6" s="33">
        <f>IF(CW7="",NA(),CW7)</f>
        <v>92.52</v>
      </c>
      <c r="CX6" s="33">
        <f t="shared" ref="CX6:DF6" si="11">IF(CX7="",NA(),CX7)</f>
        <v>87.12</v>
      </c>
      <c r="CY6" s="33">
        <f t="shared" si="11"/>
        <v>87.93</v>
      </c>
      <c r="CZ6" s="33">
        <f t="shared" si="11"/>
        <v>89.94</v>
      </c>
      <c r="DA6" s="33">
        <f t="shared" si="11"/>
        <v>92.63</v>
      </c>
      <c r="DB6" s="33">
        <f t="shared" si="11"/>
        <v>71.62</v>
      </c>
      <c r="DC6" s="33">
        <f t="shared" si="11"/>
        <v>71.239999999999995</v>
      </c>
      <c r="DD6" s="33">
        <f t="shared" si="11"/>
        <v>71.069999999999993</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0.04</v>
      </c>
      <c r="EM6" s="33">
        <f t="shared" si="14"/>
        <v>7.0000000000000007E-2</v>
      </c>
      <c r="EN6" s="32" t="str">
        <f>IF(EN7="","",IF(EN7="-","【-】","【"&amp;SUBSTITUTE(TEXT(EN7,"#,##0.00"),"-","△")&amp;"】"))</f>
        <v>【0.10】</v>
      </c>
    </row>
    <row r="7" spans="1:144" s="34" customFormat="1">
      <c r="A7" s="26"/>
      <c r="B7" s="35">
        <v>2015</v>
      </c>
      <c r="C7" s="35">
        <v>252115</v>
      </c>
      <c r="D7" s="35">
        <v>47</v>
      </c>
      <c r="E7" s="35">
        <v>17</v>
      </c>
      <c r="F7" s="35">
        <v>4</v>
      </c>
      <c r="G7" s="35">
        <v>0</v>
      </c>
      <c r="H7" s="35" t="s">
        <v>96</v>
      </c>
      <c r="I7" s="35" t="s">
        <v>97</v>
      </c>
      <c r="J7" s="35" t="s">
        <v>98</v>
      </c>
      <c r="K7" s="35" t="s">
        <v>99</v>
      </c>
      <c r="L7" s="35" t="s">
        <v>100</v>
      </c>
      <c r="M7" s="36" t="s">
        <v>101</v>
      </c>
      <c r="N7" s="36" t="s">
        <v>102</v>
      </c>
      <c r="O7" s="36">
        <v>1.44</v>
      </c>
      <c r="P7" s="36">
        <v>85.37</v>
      </c>
      <c r="Q7" s="36">
        <v>2933</v>
      </c>
      <c r="R7" s="36">
        <v>54841</v>
      </c>
      <c r="S7" s="36">
        <v>70.400000000000006</v>
      </c>
      <c r="T7" s="36">
        <v>778.99</v>
      </c>
      <c r="U7" s="36">
        <v>787</v>
      </c>
      <c r="V7" s="36">
        <v>0.8</v>
      </c>
      <c r="W7" s="36">
        <v>983.75</v>
      </c>
      <c r="X7" s="36">
        <v>70.989999999999995</v>
      </c>
      <c r="Y7" s="36">
        <v>63.52</v>
      </c>
      <c r="Z7" s="36">
        <v>64.459999999999994</v>
      </c>
      <c r="AA7" s="36">
        <v>60.9</v>
      </c>
      <c r="AB7" s="36">
        <v>57.67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1349.23</v>
      </c>
      <c r="BF7" s="36">
        <v>1178.19</v>
      </c>
      <c r="BG7" s="36">
        <v>1000.52</v>
      </c>
      <c r="BH7" s="36">
        <v>1119.6199999999999</v>
      </c>
      <c r="BI7" s="36">
        <v>1074.8499999999999</v>
      </c>
      <c r="BJ7" s="36">
        <v>1835.56</v>
      </c>
      <c r="BK7" s="36">
        <v>1716.82</v>
      </c>
      <c r="BL7" s="36">
        <v>1554.05</v>
      </c>
      <c r="BM7" s="36">
        <v>1436</v>
      </c>
      <c r="BN7" s="36">
        <v>1434.89</v>
      </c>
      <c r="BO7" s="36">
        <v>1457.06</v>
      </c>
      <c r="BP7" s="36">
        <v>77.53</v>
      </c>
      <c r="BQ7" s="36">
        <v>81.94</v>
      </c>
      <c r="BR7" s="36">
        <v>86.64</v>
      </c>
      <c r="BS7" s="36">
        <v>79.25</v>
      </c>
      <c r="BT7" s="36">
        <v>75.239999999999995</v>
      </c>
      <c r="BU7" s="36">
        <v>52.89</v>
      </c>
      <c r="BV7" s="36">
        <v>51.73</v>
      </c>
      <c r="BW7" s="36">
        <v>53.01</v>
      </c>
      <c r="BX7" s="36">
        <v>66.56</v>
      </c>
      <c r="BY7" s="36">
        <v>66.22</v>
      </c>
      <c r="BZ7" s="36">
        <v>64.73</v>
      </c>
      <c r="CA7" s="36">
        <v>203.57</v>
      </c>
      <c r="CB7" s="36">
        <v>197.21</v>
      </c>
      <c r="CC7" s="36">
        <v>191.34</v>
      </c>
      <c r="CD7" s="36">
        <v>191.93</v>
      </c>
      <c r="CE7" s="36">
        <v>201.72</v>
      </c>
      <c r="CF7" s="36">
        <v>300.52</v>
      </c>
      <c r="CG7" s="36">
        <v>310.47000000000003</v>
      </c>
      <c r="CH7" s="36">
        <v>299.39</v>
      </c>
      <c r="CI7" s="36">
        <v>244.29</v>
      </c>
      <c r="CJ7" s="36">
        <v>246.72</v>
      </c>
      <c r="CK7" s="36">
        <v>250.25</v>
      </c>
      <c r="CL7" s="36">
        <v>86.43</v>
      </c>
      <c r="CM7" s="36">
        <v>87</v>
      </c>
      <c r="CN7" s="36">
        <v>88.1</v>
      </c>
      <c r="CO7" s="36">
        <v>97.38</v>
      </c>
      <c r="CP7" s="36">
        <v>97.3</v>
      </c>
      <c r="CQ7" s="36">
        <v>36.799999999999997</v>
      </c>
      <c r="CR7" s="36">
        <v>36.67</v>
      </c>
      <c r="CS7" s="36">
        <v>36.200000000000003</v>
      </c>
      <c r="CT7" s="36">
        <v>43.58</v>
      </c>
      <c r="CU7" s="36">
        <v>41.35</v>
      </c>
      <c r="CV7" s="36">
        <v>40.31</v>
      </c>
      <c r="CW7" s="36">
        <v>92.52</v>
      </c>
      <c r="CX7" s="36">
        <v>87.12</v>
      </c>
      <c r="CY7" s="36">
        <v>87.93</v>
      </c>
      <c r="CZ7" s="36">
        <v>89.94</v>
      </c>
      <c r="DA7" s="36">
        <v>92.63</v>
      </c>
      <c r="DB7" s="36">
        <v>71.62</v>
      </c>
      <c r="DC7" s="36">
        <v>71.239999999999995</v>
      </c>
      <c r="DD7" s="36">
        <v>71.069999999999993</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2017-02-13T00:49:01Z</cp:lastPrinted>
  <dcterms:created xsi:type="dcterms:W3CDTF">2017-02-08T03:02:16Z</dcterms:created>
  <dcterms:modified xsi:type="dcterms:W3CDTF">2017-02-13T00:49:08Z</dcterms:modified>
  <cp:category/>
</cp:coreProperties>
</file>