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5430" windowWidth="24030" windowHeight="549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<sst xmlns="http://schemas.openxmlformats.org/spreadsheetml/2006/main" count="217" uniqueCount="107">
  <si>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</si>
  <si>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</si>
  <si>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</si>
  <si>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</si>
  <si>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</si>
  <si>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</si>
  <si>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</si>
  <si>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</si>
  <si>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</si>
  <si>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</si>
  <si>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</si>
  <si>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</si>
  <si>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</si>
  <si>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</si>
  <si>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</si>
  <si>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</si>
  <si>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</si>
  <si>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</si>
  <si>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</si>
  <si>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</si>
  <si>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</si>
  <si>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</si>
  <si>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</si>
  <si>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</si>
  <si>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</si>
  <si>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</si>
  <si>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</si>
  <si>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</si>
  <si>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</si>
  <si>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</si>
  <si>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</si>
  <si>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</si>
  <si>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</si>
  <si>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</si>
  <si>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</si>
  <si>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</si>
  <si>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</si>
  <si>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</si>
  <si>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</si>
  <si>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</si>
  <si>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</si>
  <si>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</si>
  <si>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</si>
  <si>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</si>
  <si>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</si>
  <si>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</si>
  <si>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</si>
  <si>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</si>
  <si>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</si>
  <si>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</si>
  <si>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</si>
  <si>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</si>
  <si>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</si>
  <si>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</si>
  <si>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</si>
  <si>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</si>
  <si>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</si>
  <si>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</si>
  <si>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</si>
  <si>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</si>
  <si>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</si>
  <si>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</si>
  <si>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</si>
  <si>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</si>
  <si>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</si>
  <si>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</si>
  <si>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</si>
  <si>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</si>
  <si>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</si>
  <si>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</si>
  <si>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</si>
  <si>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</si>
  <si>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</si>
  <si>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</si>
  <si>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</si>
  <si>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</si>
  <si>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</si>
  <si>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</si>
  <si>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</si>
  <si>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</si>
  <si>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</si>
  <si>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</si>
  <si>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</si>
  <si>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</si>
  <si>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</si>
  <si>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</si>
  <si>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</si>
  <si>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</si>
  <si>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</si>
  <si>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</si>
  <si>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</si>
  <si>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</si>
  <si>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</si>
  <si>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</si>
  <si>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</si>
  <si>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</si>
  <si>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</si>
  <si>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</si>
  <si>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</si>
  <si>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</si>
  <si>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</si>
  <si>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</si>
  <si>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</si>
  <si>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</si>
  <si>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単独事業及び下水道管布設にかかる水道管移設工事により更新を進めてきたが、下水道整備事業にかかる水道管移設事業費は減少しており、今後は「アセットマネジメント計画」に基づく施設更新計画により老朽管の更新を進める。
　有形固定資産減価償却率については微増傾向にあるが、老朽化した施設等を適切に維持管理しながら安定給水を確保したい。</t>
    <rPh sb="6" eb="8">
      <t>タンドク</t>
    </rPh>
    <rPh sb="8" eb="10">
      <t>ジギョウ</t>
    </rPh>
    <rPh sb="10" eb="11">
      <t>オヨ</t>
    </rPh>
    <rPh sb="12" eb="15">
      <t>ゲスイドウ</t>
    </rPh>
    <rPh sb="15" eb="16">
      <t>カン</t>
    </rPh>
    <rPh sb="16" eb="18">
      <t>フセツ</t>
    </rPh>
    <rPh sb="22" eb="24">
      <t>スイドウ</t>
    </rPh>
    <rPh sb="24" eb="25">
      <t>カン</t>
    </rPh>
    <rPh sb="25" eb="27">
      <t>イセツ</t>
    </rPh>
    <rPh sb="27" eb="29">
      <t>コウジ</t>
    </rPh>
    <rPh sb="32" eb="34">
      <t>コウシン</t>
    </rPh>
    <rPh sb="35" eb="36">
      <t>スス</t>
    </rPh>
    <rPh sb="42" eb="45">
      <t>ゲスイドウ</t>
    </rPh>
    <rPh sb="45" eb="47">
      <t>セイビ</t>
    </rPh>
    <rPh sb="47" eb="49">
      <t>ジギョウ</t>
    </rPh>
    <rPh sb="53" eb="55">
      <t>スイドウ</t>
    </rPh>
    <rPh sb="55" eb="56">
      <t>カン</t>
    </rPh>
    <rPh sb="56" eb="58">
      <t>イセツ</t>
    </rPh>
    <rPh sb="58" eb="60">
      <t>ジギョウ</t>
    </rPh>
    <rPh sb="60" eb="61">
      <t>ヒ</t>
    </rPh>
    <rPh sb="62" eb="64">
      <t>ゲンショウ</t>
    </rPh>
    <rPh sb="69" eb="71">
      <t>コンゴ</t>
    </rPh>
    <rPh sb="83" eb="85">
      <t>ケイカク</t>
    </rPh>
    <rPh sb="87" eb="88">
      <t>モト</t>
    </rPh>
    <rPh sb="90" eb="92">
      <t>シセツ</t>
    </rPh>
    <rPh sb="92" eb="94">
      <t>コウシン</t>
    </rPh>
    <rPh sb="94" eb="96">
      <t>ケイカク</t>
    </rPh>
    <rPh sb="99" eb="101">
      <t>ロウキュウ</t>
    </rPh>
    <rPh sb="101" eb="102">
      <t>カン</t>
    </rPh>
    <rPh sb="103" eb="105">
      <t>コウシン</t>
    </rPh>
    <rPh sb="106" eb="107">
      <t>スス</t>
    </rPh>
    <rPh sb="112" eb="114">
      <t>ユウケイ</t>
    </rPh>
    <rPh sb="114" eb="116">
      <t>コテイ</t>
    </rPh>
    <rPh sb="116" eb="118">
      <t>シサン</t>
    </rPh>
    <rPh sb="118" eb="120">
      <t>ゲンカ</t>
    </rPh>
    <rPh sb="120" eb="122">
      <t>ショウキャク</t>
    </rPh>
    <rPh sb="122" eb="123">
      <t>リツ</t>
    </rPh>
    <rPh sb="128" eb="130">
      <t>ビゾウ</t>
    </rPh>
    <rPh sb="130" eb="132">
      <t>ケイコウ</t>
    </rPh>
    <rPh sb="137" eb="140">
      <t>ロウキュウカ</t>
    </rPh>
    <rPh sb="142" eb="144">
      <t>シセツ</t>
    </rPh>
    <rPh sb="144" eb="145">
      <t>トウ</t>
    </rPh>
    <rPh sb="146" eb="148">
      <t>テキセツ</t>
    </rPh>
    <rPh sb="149" eb="151">
      <t>イジ</t>
    </rPh>
    <rPh sb="151" eb="153">
      <t>カンリ</t>
    </rPh>
    <rPh sb="157" eb="159">
      <t>アンテイ</t>
    </rPh>
    <rPh sb="159" eb="161">
      <t>キュウスイ</t>
    </rPh>
    <rPh sb="162" eb="164">
      <t>カクホ</t>
    </rPh>
    <phoneticPr fontId="4"/>
  </si>
  <si>
    <t>　今後は有収水量の減少が見込まれ、管路更新事業に多額の費用が必要となる。平成28年度実施するアセットマネジメントを活用し、平成29年度において「更新計画」の策定と、中長期的な視点から収支バランスを考慮した「経営戦略」の策定を行い、これを基本とし健全経営を目指す。</t>
    <rPh sb="1" eb="3">
      <t>コンゴ</t>
    </rPh>
    <rPh sb="4" eb="6">
      <t>ユウシュウ</t>
    </rPh>
    <rPh sb="6" eb="8">
      <t>スイリョウ</t>
    </rPh>
    <rPh sb="9" eb="11">
      <t>ゲンショウ</t>
    </rPh>
    <rPh sb="12" eb="14">
      <t>ミコ</t>
    </rPh>
    <rPh sb="17" eb="19">
      <t>カンロ</t>
    </rPh>
    <rPh sb="19" eb="21">
      <t>コウシン</t>
    </rPh>
    <rPh sb="21" eb="23">
      <t>ジギョウ</t>
    </rPh>
    <rPh sb="24" eb="26">
      <t>タガク</t>
    </rPh>
    <rPh sb="27" eb="29">
      <t>ヒヨウ</t>
    </rPh>
    <rPh sb="30" eb="32">
      <t>ヒツヨウ</t>
    </rPh>
    <rPh sb="36" eb="38">
      <t>ヘイセイ</t>
    </rPh>
    <rPh sb="40" eb="41">
      <t>ネン</t>
    </rPh>
    <rPh sb="41" eb="42">
      <t>ド</t>
    </rPh>
    <rPh sb="42" eb="44">
      <t>ジッシ</t>
    </rPh>
    <rPh sb="57" eb="59">
      <t>カツヨウ</t>
    </rPh>
    <rPh sb="61" eb="63">
      <t>ヘイセイ</t>
    </rPh>
    <rPh sb="65" eb="67">
      <t>ネンド</t>
    </rPh>
    <rPh sb="72" eb="74">
      <t>コウシン</t>
    </rPh>
    <rPh sb="74" eb="76">
      <t>ケイカク</t>
    </rPh>
    <rPh sb="78" eb="80">
      <t>サクテイ</t>
    </rPh>
    <rPh sb="82" eb="86">
      <t>チュウチョウキテキ</t>
    </rPh>
    <rPh sb="87" eb="89">
      <t>シテン</t>
    </rPh>
    <rPh sb="91" eb="93">
      <t>シュウシ</t>
    </rPh>
    <rPh sb="98" eb="100">
      <t>コウリョ</t>
    </rPh>
    <rPh sb="103" eb="105">
      <t>ケイエイ</t>
    </rPh>
    <rPh sb="105" eb="107">
      <t>センリャク</t>
    </rPh>
    <rPh sb="109" eb="111">
      <t>サクテイ</t>
    </rPh>
    <rPh sb="112" eb="113">
      <t>オコナ</t>
    </rPh>
    <rPh sb="118" eb="120">
      <t>キホン</t>
    </rPh>
    <rPh sb="122" eb="124">
      <t>ケンゼン</t>
    </rPh>
    <rPh sb="124" eb="126">
      <t>ケイエイ</t>
    </rPh>
    <rPh sb="127" eb="129">
      <t>メザ</t>
    </rPh>
    <phoneticPr fontId="4"/>
  </si>
  <si>
    <t>　経常収支比率については、平成26年４月１日実施の料金改定により100％以上を維持している。企業債残高対給水収益比率は、他の類似団体と比べて健全な値で推移しており、累積欠損金については現在発生しておらず、経営状況は健全であるといえる。
　料金回収率は概ね100％で推移しており、現時点では適切な料金水準にあると考えられる。
　施設利用率については、水需要の減少に伴い今後縮小することが予想されるとともに、類似団体と比較して下回っているため、施設の統廃合（ダウンサイジング）などの検討が必要と考える。
　有収率については類似団体より上回っており、施設の稼働状況が収益に反映されている状況にある。</t>
    <rPh sb="3" eb="5">
      <t>シュウシ</t>
    </rPh>
    <rPh sb="5" eb="7">
      <t>ヒリツ</t>
    </rPh>
    <rPh sb="13" eb="15">
      <t>ヘイセイ</t>
    </rPh>
    <rPh sb="17" eb="18">
      <t>ネン</t>
    </rPh>
    <rPh sb="19" eb="20">
      <t>ツキ</t>
    </rPh>
    <rPh sb="21" eb="22">
      <t>ヒ</t>
    </rPh>
    <rPh sb="22" eb="24">
      <t>ジッシ</t>
    </rPh>
    <rPh sb="25" eb="27">
      <t>リョウキン</t>
    </rPh>
    <rPh sb="27" eb="29">
      <t>カイテイ</t>
    </rPh>
    <rPh sb="36" eb="38">
      <t>イジョウ</t>
    </rPh>
    <rPh sb="39" eb="41">
      <t>イジ</t>
    </rPh>
    <rPh sb="46" eb="48">
      <t>キギョウ</t>
    </rPh>
    <rPh sb="48" eb="49">
      <t>サイ</t>
    </rPh>
    <rPh sb="49" eb="51">
      <t>ザンダカ</t>
    </rPh>
    <rPh sb="51" eb="52">
      <t>タイ</t>
    </rPh>
    <rPh sb="52" eb="54">
      <t>キュウスイ</t>
    </rPh>
    <rPh sb="54" eb="56">
      <t>シュウエキ</t>
    </rPh>
    <rPh sb="56" eb="58">
      <t>ヒリツ</t>
    </rPh>
    <rPh sb="60" eb="61">
      <t>タ</t>
    </rPh>
    <rPh sb="62" eb="64">
      <t>ルイジ</t>
    </rPh>
    <rPh sb="64" eb="66">
      <t>ダンタイ</t>
    </rPh>
    <rPh sb="67" eb="68">
      <t>クラ</t>
    </rPh>
    <rPh sb="70" eb="72">
      <t>ケンゼン</t>
    </rPh>
    <rPh sb="73" eb="74">
      <t>アタイ</t>
    </rPh>
    <rPh sb="75" eb="77">
      <t>スイイ</t>
    </rPh>
    <rPh sb="82" eb="84">
      <t>ルイセキ</t>
    </rPh>
    <rPh sb="84" eb="87">
      <t>ケッソンキン</t>
    </rPh>
    <rPh sb="92" eb="94">
      <t>ゲンザイ</t>
    </rPh>
    <rPh sb="94" eb="96">
      <t>ハッセイ</t>
    </rPh>
    <rPh sb="102" eb="104">
      <t>ケイエイ</t>
    </rPh>
    <rPh sb="104" eb="106">
      <t>ジョウキョウ</t>
    </rPh>
    <rPh sb="107" eb="109">
      <t>ケンゼン</t>
    </rPh>
    <rPh sb="119" eb="121">
      <t>リョウキン</t>
    </rPh>
    <rPh sb="121" eb="123">
      <t>カイシュウ</t>
    </rPh>
    <rPh sb="123" eb="124">
      <t>リツ</t>
    </rPh>
    <rPh sb="125" eb="126">
      <t>オオム</t>
    </rPh>
    <rPh sb="132" eb="134">
      <t>スイイ</t>
    </rPh>
    <rPh sb="139" eb="142">
      <t>ゲンジテン</t>
    </rPh>
    <rPh sb="144" eb="146">
      <t>テキセツ</t>
    </rPh>
    <rPh sb="147" eb="149">
      <t>リョウキン</t>
    </rPh>
    <rPh sb="149" eb="151">
      <t>スイジュン</t>
    </rPh>
    <rPh sb="155" eb="156">
      <t>カンガ</t>
    </rPh>
    <rPh sb="163" eb="165">
      <t>シセツ</t>
    </rPh>
    <rPh sb="165" eb="167">
      <t>リヨウ</t>
    </rPh>
    <rPh sb="167" eb="168">
      <t>リツ</t>
    </rPh>
    <rPh sb="174" eb="175">
      <t>ミズ</t>
    </rPh>
    <rPh sb="175" eb="177">
      <t>ジュヨウ</t>
    </rPh>
    <rPh sb="178" eb="180">
      <t>ゲンショウ</t>
    </rPh>
    <rPh sb="181" eb="182">
      <t>トモナ</t>
    </rPh>
    <rPh sb="183" eb="185">
      <t>コンゴ</t>
    </rPh>
    <rPh sb="185" eb="187">
      <t>シュクショウ</t>
    </rPh>
    <rPh sb="192" eb="194">
      <t>ヨソウ</t>
    </rPh>
    <rPh sb="202" eb="204">
      <t>ルイジ</t>
    </rPh>
    <rPh sb="204" eb="206">
      <t>ダンタイ</t>
    </rPh>
    <rPh sb="207" eb="209">
      <t>ヒカク</t>
    </rPh>
    <rPh sb="211" eb="213">
      <t>シタマワ</t>
    </rPh>
    <rPh sb="220" eb="222">
      <t>シセツ</t>
    </rPh>
    <rPh sb="223" eb="226">
      <t>トウハイゴウ</t>
    </rPh>
    <rPh sb="239" eb="241">
      <t>ケントウ</t>
    </rPh>
    <rPh sb="242" eb="244">
      <t>ヒツヨウ</t>
    </rPh>
    <rPh sb="245" eb="246">
      <t>カンガ</t>
    </rPh>
    <rPh sb="251" eb="253">
      <t>ユウシュウ</t>
    </rPh>
    <rPh sb="253" eb="254">
      <t>リツ</t>
    </rPh>
    <rPh sb="259" eb="261">
      <t>ルイジ</t>
    </rPh>
    <rPh sb="261" eb="263">
      <t>ダンタイ</t>
    </rPh>
    <rPh sb="265" eb="267">
      <t>ウワマワ</t>
    </rPh>
    <rPh sb="272" eb="274">
      <t>シセツ</t>
    </rPh>
    <rPh sb="275" eb="277">
      <t>カドウ</t>
    </rPh>
    <rPh sb="277" eb="279">
      <t>ジョウキョウ</t>
    </rPh>
    <rPh sb="280" eb="282">
      <t>シュウエキ</t>
    </rPh>
    <rPh sb="283" eb="285">
      <t>ハンエイ</t>
    </rPh>
    <rPh sb="290" eb="29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</si>
</sst>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0.97</c:v>
                </c:pt>
                <c:pt idx="1">
                  <c:v>0.22</c:v>
                </c:pt>
                <c:pt idx="2">
                  <c:v>0.64</c:v>
                </c:pt>
                <c:pt idx="3">
                  <c:v>0.39</c:v>
                </c:pt>
                <c:pt idx="4">
                  <c:v>0.8</c:v>
                </c:pt>
              </c:numCache>
            </c:numRef>
          </c:val>
        </c:ser>
        <c:dLbls>
          <c:showLegendKey val="0"/>
          <c:showVal val="0"/>
          <c:showCatName val="0"/>
          <c:showSerName val="0"/>
          <c:showPercent val="0"/>
          <c:showBubbleSize val="0"/>
        </c:dLbls>
        <c:gapWidth val="150"/>
        <c:axId val="93812992"/>
        <c:axId val="938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3812992"/>
        <c:axId val="93831552"/>
      </c:lineChart>
      <c:dateAx>
        <c:axId val="93812992"/>
        <c:scaling>
          <c:orientation val="minMax"/>
        </c:scaling>
        <c:delete val="1"/>
        <c:axPos val="b"/>
        <c:numFmt formatCode="ge" sourceLinked="1"/>
        <c:majorTickMark val="none"/>
        <c:minorTickMark val="none"/>
        <c:tickLblPos val="none"/>
        <c:crossAx val="93831552"/>
        <c:crosses val="autoZero"/>
        <c:auto val="1"/>
        <c:lblOffset val="100"/>
        <c:baseTimeUnit val="years"/>
      </c:dateAx>
      <c:valAx>
        <c:axId val="938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57.1</c:v>
                </c:pt>
                <c:pt idx="1">
                  <c:v>57.85</c:v>
                </c:pt>
                <c:pt idx="2">
                  <c:v>57.11</c:v>
                </c:pt>
                <c:pt idx="3">
                  <c:v>56.32</c:v>
                </c:pt>
                <c:pt idx="4">
                  <c:v>56.92</c:v>
                </c:pt>
              </c:numCache>
            </c:numRef>
          </c:val>
        </c:ser>
        <c:dLbls>
          <c:showLegendKey val="0"/>
          <c:showVal val="0"/>
          <c:showCatName val="0"/>
          <c:showSerName val="0"/>
          <c:showPercent val="0"/>
          <c:showBubbleSize val="0"/>
        </c:dLbls>
        <c:gapWidth val="150"/>
        <c:axId val="96512640"/>
        <c:axId val="965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6512640"/>
        <c:axId val="96531200"/>
      </c:lineChart>
      <c:dateAx>
        <c:axId val="96512640"/>
        <c:scaling>
          <c:orientation val="minMax"/>
        </c:scaling>
        <c:delete val="1"/>
        <c:axPos val="b"/>
        <c:numFmt formatCode="ge" sourceLinked="1"/>
        <c:majorTickMark val="none"/>
        <c:minorTickMark val="none"/>
        <c:tickLblPos val="none"/>
        <c:crossAx val="96531200"/>
        <c:crosses val="autoZero"/>
        <c:auto val="1"/>
        <c:lblOffset val="100"/>
        <c:baseTimeUnit val="years"/>
      </c:dateAx>
      <c:valAx>
        <c:axId val="965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90.64</c:v>
                </c:pt>
                <c:pt idx="1">
                  <c:v>90.08</c:v>
                </c:pt>
                <c:pt idx="2">
                  <c:v>90.05</c:v>
                </c:pt>
                <c:pt idx="3">
                  <c:v>90.18</c:v>
                </c:pt>
                <c:pt idx="4">
                  <c:v>89.15</c:v>
                </c:pt>
              </c:numCache>
            </c:numRef>
          </c:val>
        </c:ser>
        <c:dLbls>
          <c:showLegendKey val="0"/>
          <c:showVal val="0"/>
          <c:showCatName val="0"/>
          <c:showSerName val="0"/>
          <c:showPercent val="0"/>
          <c:showBubbleSize val="0"/>
        </c:dLbls>
        <c:gapWidth val="150"/>
        <c:axId val="97622272"/>
        <c:axId val="976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7622272"/>
        <c:axId val="97628544"/>
      </c:lineChart>
      <c:dateAx>
        <c:axId val="97622272"/>
        <c:scaling>
          <c:orientation val="minMax"/>
        </c:scaling>
        <c:delete val="1"/>
        <c:axPos val="b"/>
        <c:numFmt formatCode="ge" sourceLinked="1"/>
        <c:majorTickMark val="none"/>
        <c:minorTickMark val="none"/>
        <c:tickLblPos val="none"/>
        <c:crossAx val="97628544"/>
        <c:crosses val="autoZero"/>
        <c:auto val="1"/>
        <c:lblOffset val="100"/>
        <c:baseTimeUnit val="years"/>
      </c:dateAx>
      <c:valAx>
        <c:axId val="97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102.66</c:v>
                </c:pt>
                <c:pt idx="1">
                  <c:v>101.03</c:v>
                </c:pt>
                <c:pt idx="2">
                  <c:v>99.11</c:v>
                </c:pt>
                <c:pt idx="3">
                  <c:v>108.43</c:v>
                </c:pt>
                <c:pt idx="4">
                  <c:v>109.09</c:v>
                </c:pt>
              </c:numCache>
            </c:numRef>
          </c:val>
        </c:ser>
        <c:dLbls>
          <c:showLegendKey val="0"/>
          <c:showVal val="0"/>
          <c:showCatName val="0"/>
          <c:showSerName val="0"/>
          <c:showPercent val="0"/>
          <c:showBubbleSize val="0"/>
        </c:dLbls>
        <c:gapWidth val="150"/>
        <c:axId val="96343936"/>
        <c:axId val="963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6343936"/>
        <c:axId val="96350208"/>
      </c:lineChart>
      <c:dateAx>
        <c:axId val="96343936"/>
        <c:scaling>
          <c:orientation val="minMax"/>
        </c:scaling>
        <c:delete val="1"/>
        <c:axPos val="b"/>
        <c:numFmt formatCode="ge" sourceLinked="1"/>
        <c:majorTickMark val="none"/>
        <c:minorTickMark val="none"/>
        <c:tickLblPos val="none"/>
        <c:crossAx val="96350208"/>
        <c:crosses val="autoZero"/>
        <c:auto val="1"/>
        <c:lblOffset val="100"/>
        <c:baseTimeUnit val="years"/>
      </c:dateAx>
      <c:valAx>
        <c:axId val="9635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31.08</c:v>
                </c:pt>
                <c:pt idx="1">
                  <c:v>32.35</c:v>
                </c:pt>
                <c:pt idx="2">
                  <c:v>33.39</c:v>
                </c:pt>
                <c:pt idx="3">
                  <c:v>44.58</c:v>
                </c:pt>
                <c:pt idx="4">
                  <c:v>45.57</c:v>
                </c:pt>
              </c:numCache>
            </c:numRef>
          </c:val>
        </c:ser>
        <c:dLbls>
          <c:showLegendKey val="0"/>
          <c:showVal val="0"/>
          <c:showCatName val="0"/>
          <c:showSerName val="0"/>
          <c:showPercent val="0"/>
          <c:showBubbleSize val="0"/>
        </c:dLbls>
        <c:gapWidth val="150"/>
        <c:axId val="96380416"/>
        <c:axId val="963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6380416"/>
        <c:axId val="96382336"/>
      </c:lineChart>
      <c:dateAx>
        <c:axId val="96380416"/>
        <c:scaling>
          <c:orientation val="minMax"/>
        </c:scaling>
        <c:delete val="1"/>
        <c:axPos val="b"/>
        <c:numFmt formatCode="ge" sourceLinked="1"/>
        <c:majorTickMark val="none"/>
        <c:minorTickMark val="none"/>
        <c:tickLblPos val="none"/>
        <c:crossAx val="96382336"/>
        <c:crosses val="autoZero"/>
        <c:auto val="1"/>
        <c:lblOffset val="100"/>
        <c:baseTimeUnit val="years"/>
      </c:dateAx>
      <c:valAx>
        <c:axId val="963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103040"/>
        <c:axId val="961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6103040"/>
        <c:axId val="96109312"/>
      </c:lineChart>
      <c:dateAx>
        <c:axId val="96103040"/>
        <c:scaling>
          <c:orientation val="minMax"/>
        </c:scaling>
        <c:delete val="1"/>
        <c:axPos val="b"/>
        <c:numFmt formatCode="ge" sourceLinked="1"/>
        <c:majorTickMark val="none"/>
        <c:minorTickMark val="none"/>
        <c:tickLblPos val="none"/>
        <c:crossAx val="96109312"/>
        <c:crosses val="autoZero"/>
        <c:auto val="1"/>
        <c:lblOffset val="100"/>
        <c:baseTimeUnit val="years"/>
      </c:dateAx>
      <c:valAx>
        <c:axId val="961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139904"/>
        <c:axId val="962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6139904"/>
        <c:axId val="96215808"/>
      </c:lineChart>
      <c:dateAx>
        <c:axId val="96139904"/>
        <c:scaling>
          <c:orientation val="minMax"/>
        </c:scaling>
        <c:delete val="1"/>
        <c:axPos val="b"/>
        <c:numFmt formatCode="ge" sourceLinked="1"/>
        <c:majorTickMark val="none"/>
        <c:minorTickMark val="none"/>
        <c:tickLblPos val="none"/>
        <c:crossAx val="96215808"/>
        <c:crosses val="autoZero"/>
        <c:auto val="1"/>
        <c:lblOffset val="100"/>
        <c:baseTimeUnit val="years"/>
      </c:dateAx>
      <c:valAx>
        <c:axId val="9621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453.1</c:v>
                </c:pt>
                <c:pt idx="1">
                  <c:v>500.54</c:v>
                </c:pt>
                <c:pt idx="2">
                  <c:v>373.25</c:v>
                </c:pt>
                <c:pt idx="3">
                  <c:v>274.91000000000003</c:v>
                </c:pt>
                <c:pt idx="4">
                  <c:v>273.22000000000003</c:v>
                </c:pt>
              </c:numCache>
            </c:numRef>
          </c:val>
        </c:ser>
        <c:dLbls>
          <c:showLegendKey val="0"/>
          <c:showVal val="0"/>
          <c:showCatName val="0"/>
          <c:showSerName val="0"/>
          <c:showPercent val="0"/>
          <c:showBubbleSize val="0"/>
        </c:dLbls>
        <c:gapWidth val="150"/>
        <c:axId val="96250112"/>
        <c:axId val="962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6250112"/>
        <c:axId val="96252288"/>
      </c:lineChart>
      <c:dateAx>
        <c:axId val="96250112"/>
        <c:scaling>
          <c:orientation val="minMax"/>
        </c:scaling>
        <c:delete val="1"/>
        <c:axPos val="b"/>
        <c:numFmt formatCode="ge" sourceLinked="1"/>
        <c:majorTickMark val="none"/>
        <c:minorTickMark val="none"/>
        <c:tickLblPos val="none"/>
        <c:crossAx val="96252288"/>
        <c:crosses val="autoZero"/>
        <c:auto val="1"/>
        <c:lblOffset val="100"/>
        <c:baseTimeUnit val="years"/>
      </c:dateAx>
      <c:valAx>
        <c:axId val="9625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218.77</c:v>
                </c:pt>
                <c:pt idx="1">
                  <c:v>211.35</c:v>
                </c:pt>
                <c:pt idx="2">
                  <c:v>224.55</c:v>
                </c:pt>
                <c:pt idx="3">
                  <c:v>215.21</c:v>
                </c:pt>
                <c:pt idx="4">
                  <c:v>213.98</c:v>
                </c:pt>
              </c:numCache>
            </c:numRef>
          </c:val>
        </c:ser>
        <c:dLbls>
          <c:showLegendKey val="0"/>
          <c:showVal val="0"/>
          <c:showCatName val="0"/>
          <c:showSerName val="0"/>
          <c:showPercent val="0"/>
          <c:showBubbleSize val="0"/>
        </c:dLbls>
        <c:gapWidth val="150"/>
        <c:axId val="96282496"/>
        <c:axId val="962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6282496"/>
        <c:axId val="96296960"/>
      </c:lineChart>
      <c:dateAx>
        <c:axId val="96282496"/>
        <c:scaling>
          <c:orientation val="minMax"/>
        </c:scaling>
        <c:delete val="1"/>
        <c:axPos val="b"/>
        <c:numFmt formatCode="ge" sourceLinked="1"/>
        <c:majorTickMark val="none"/>
        <c:minorTickMark val="none"/>
        <c:tickLblPos val="none"/>
        <c:crossAx val="96296960"/>
        <c:crosses val="autoZero"/>
        <c:auto val="1"/>
        <c:lblOffset val="100"/>
        <c:baseTimeUnit val="years"/>
      </c:dateAx>
      <c:valAx>
        <c:axId val="9629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99.76</c:v>
                </c:pt>
                <c:pt idx="1">
                  <c:v>98.37</c:v>
                </c:pt>
                <c:pt idx="2">
                  <c:v>96.49</c:v>
                </c:pt>
                <c:pt idx="3">
                  <c:v>106.81</c:v>
                </c:pt>
                <c:pt idx="4">
                  <c:v>108.49</c:v>
                </c:pt>
              </c:numCache>
            </c:numRef>
          </c:val>
        </c:ser>
        <c:dLbls>
          <c:showLegendKey val="0"/>
          <c:showVal val="0"/>
          <c:showCatName val="0"/>
          <c:showSerName val="0"/>
          <c:showPercent val="0"/>
          <c:showBubbleSize val="0"/>
        </c:dLbls>
        <c:gapWidth val="150"/>
        <c:axId val="96329728"/>
        <c:axId val="963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6329728"/>
        <c:axId val="96331648"/>
      </c:lineChart>
      <c:dateAx>
        <c:axId val="96329728"/>
        <c:scaling>
          <c:orientation val="minMax"/>
        </c:scaling>
        <c:delete val="1"/>
        <c:axPos val="b"/>
        <c:numFmt formatCode="ge" sourceLinked="1"/>
        <c:majorTickMark val="none"/>
        <c:minorTickMark val="none"/>
        <c:tickLblPos val="none"/>
        <c:crossAx val="96331648"/>
        <c:crosses val="autoZero"/>
        <c:auto val="1"/>
        <c:lblOffset val="100"/>
        <c:baseTimeUnit val="years"/>
      </c:dateAx>
      <c:valAx>
        <c:axId val="963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174.72</c:v>
                </c:pt>
                <c:pt idx="1">
                  <c:v>177.18</c:v>
                </c:pt>
                <c:pt idx="2">
                  <c:v>181.12</c:v>
                </c:pt>
                <c:pt idx="3">
                  <c:v>175.03</c:v>
                </c:pt>
                <c:pt idx="4">
                  <c:v>173.59</c:v>
                </c:pt>
              </c:numCache>
            </c:numRef>
          </c:val>
        </c:ser>
        <c:dLbls>
          <c:showLegendKey val="0"/>
          <c:showVal val="0"/>
          <c:showCatName val="0"/>
          <c:showSerName val="0"/>
          <c:showPercent val="0"/>
          <c:showBubbleSize val="0"/>
        </c:dLbls>
        <c:gapWidth val="150"/>
        <c:axId val="96492544"/>
        <c:axId val="964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6492544"/>
        <c:axId val="96498816"/>
      </c:lineChart>
      <c:dateAx>
        <c:axId val="96492544"/>
        <c:scaling>
          <c:orientation val="minMax"/>
        </c:scaling>
        <c:delete val="1"/>
        <c:axPos val="b"/>
        <c:numFmt formatCode="ge" sourceLinked="1"/>
        <c:majorTickMark val="none"/>
        <c:minorTickMark val="none"/>
        <c:tickLblPos val="none"/>
        <c:crossAx val="96498816"/>
        <c:crosses val="autoZero"/>
        <c:auto val="1"/>
        <c:lblOffset val="100"/>
        <c:baseTimeUnit val="years"/>
      </c:dateAx>
      <c:valAx>
        <c:axId val="964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C1" zoomScale="80" zoomScaleNormal="80" workbookViewId="0">
      <selection activeCell="CC29" sqref="CC2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湖南市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54841</v>
      </c>
      <c r="AJ8" s="56"/>
      <c r="AK8" s="56"/>
      <c r="AL8" s="56"/>
      <c r="AM8" s="56"/>
      <c r="AN8" s="56"/>
      <c r="AO8" s="56"/>
      <c r="AP8" s="57"/>
      <c r="AQ8" s="47">
        <f>データ!R6</f>
        <v>70.400000000000006</v>
      </c>
      <c r="AR8" s="47"/>
      <c r="AS8" s="47"/>
      <c r="AT8" s="47"/>
      <c r="AU8" s="47"/>
      <c r="AV8" s="47"/>
      <c r="AW8" s="47"/>
      <c r="AX8" s="47"/>
      <c r="AY8" s="47">
        <f>データ!S6</f>
        <v>778.99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72.72</v>
      </c>
      <c r="K10" s="47"/>
      <c r="L10" s="47"/>
      <c r="M10" s="47"/>
      <c r="N10" s="47"/>
      <c r="O10" s="47"/>
      <c r="P10" s="47"/>
      <c r="Q10" s="47"/>
      <c r="R10" s="47">
        <f>データ!O6</f>
        <v>99.91</v>
      </c>
      <c r="S10" s="47"/>
      <c r="T10" s="47"/>
      <c r="U10" s="47"/>
      <c r="V10" s="47"/>
      <c r="W10" s="47"/>
      <c r="X10" s="47"/>
      <c r="Y10" s="47"/>
      <c r="Z10" s="78">
        <f>データ!P6</f>
        <v>2786</v>
      </c>
      <c r="AA10" s="78"/>
      <c r="AB10" s="78"/>
      <c r="AC10" s="78"/>
      <c r="AD10" s="78"/>
      <c r="AE10" s="78"/>
      <c r="AF10" s="78"/>
      <c r="AG10" s="78"/>
      <c r="AH10" s="2"/>
      <c r="AI10" s="78">
        <f>データ!T6</f>
        <v>54793</v>
      </c>
      <c r="AJ10" s="78"/>
      <c r="AK10" s="78"/>
      <c r="AL10" s="78"/>
      <c r="AM10" s="78"/>
      <c r="AN10" s="78"/>
      <c r="AO10" s="78"/>
      <c r="AP10" s="78"/>
      <c r="AQ10" s="47">
        <f>データ!U6</f>
        <v>32.72</v>
      </c>
      <c r="AR10" s="47"/>
      <c r="AS10" s="47"/>
      <c r="AT10" s="47"/>
      <c r="AU10" s="47"/>
      <c r="AV10" s="47"/>
      <c r="AW10" s="47"/>
      <c r="AX10" s="47"/>
      <c r="AY10" s="47">
        <f>データ!V6</f>
        <v>1674.6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252115</v>
      </c>
      <c r="D6" s="31">
        <f t="shared" si="3"/>
        <v>46</v>
      </c>
      <c r="E6" s="31">
        <f t="shared" si="3"/>
        <v>1</v>
      </c>
      <c r="F6" s="31">
        <f t="shared" si="3"/>
        <v>0</v>
      </c>
      <c r="G6" s="31">
        <f t="shared" si="3"/>
        <v>1</v>
      </c>
      <c r="H6" s="31" t="str">
        <f t="shared" si="3"/>
        <v>滋賀県　湖南市</v>
      </c>
      <c r="I6" s="31" t="str">
        <f t="shared" si="3"/>
        <v>法適用</v>
      </c>
      <c r="J6" s="31" t="str">
        <f t="shared" si="3"/>
        <v>水道事業</v>
      </c>
      <c r="K6" s="31" t="str">
        <f t="shared" si="3"/>
        <v>末端給水事業</v>
      </c>
      <c r="L6" s="31" t="str">
        <f t="shared" si="3"/>
        <v>A4</v>
      </c>
      <c r="M6" s="32" t="str">
        <f t="shared" si="3"/>
        <v>-</v>
      </c>
      <c r="N6" s="32">
        <f t="shared" si="3"/>
        <v>72.72</v>
      </c>
      <c r="O6" s="32">
        <f t="shared" si="3"/>
        <v>99.91</v>
      </c>
      <c r="P6" s="32">
        <f t="shared" si="3"/>
        <v>2786</v>
      </c>
      <c r="Q6" s="32">
        <f t="shared" si="3"/>
        <v>54841</v>
      </c>
      <c r="R6" s="32">
        <f t="shared" si="3"/>
        <v>70.400000000000006</v>
      </c>
      <c r="S6" s="32">
        <f t="shared" si="3"/>
        <v>778.99</v>
      </c>
      <c r="T6" s="32">
        <f t="shared" si="3"/>
        <v>54793</v>
      </c>
      <c r="U6" s="32">
        <f t="shared" si="3"/>
        <v>32.72</v>
      </c>
      <c r="V6" s="32">
        <f t="shared" si="3"/>
        <v>1674.6</v>
      </c>
      <c r="W6" s="33">
        <f>IF(W7="",NA(),W7)</f>
        <v>102.66</v>
      </c>
      <c r="X6" s="33">
        <f t="shared" ref="X6:AF6" si="4">IF(X7="",NA(),X7)</f>
        <v>101.03</v>
      </c>
      <c r="Y6" s="33">
        <f t="shared" si="4"/>
        <v>99.11</v>
      </c>
      <c r="Z6" s="33">
        <f t="shared" si="4"/>
        <v>108.43</v>
      </c>
      <c r="AA6" s="33">
        <f t="shared" si="4"/>
        <v>109.09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453.1</v>
      </c>
      <c r="AT6" s="33">
        <f t="shared" ref="AT6:BB6" si="6">IF(AT7="",NA(),AT7)</f>
        <v>500.54</v>
      </c>
      <c r="AU6" s="33">
        <f t="shared" si="6"/>
        <v>373.25</v>
      </c>
      <c r="AV6" s="33">
        <f t="shared" si="6"/>
        <v>274.91000000000003</v>
      </c>
      <c r="AW6" s="33">
        <f t="shared" si="6"/>
        <v>273.22000000000003</v>
      </c>
      <c r="AX6" s="33">
        <f t="shared" si="6"/>
        <v>695.41</v>
      </c>
      <c r="AY6" s="33">
        <f t="shared" si="6"/>
        <v>701</v>
      </c>
      <c r="AZ6" s="33">
        <f t="shared" si="6"/>
        <v>739.59</v>
      </c>
      <c r="BA6" s="33">
        <f t="shared" si="6"/>
        <v>335.95</v>
      </c>
      <c r="BB6" s="33">
        <f t="shared" si="6"/>
        <v>346.59</v>
      </c>
      <c r="BC6" s="32" t="str">
        <f>IF(BC7="","",IF(BC7="-","【-】","【"&amp;SUBSTITUTE(TEXT(BC7,"#,##0.00"),"-","△")&amp;"】"))</f>
        <v>【262.74】</v>
      </c>
      <c r="BD6" s="33">
        <f>IF(BD7="",NA(),BD7)</f>
        <v>218.77</v>
      </c>
      <c r="BE6" s="33">
        <f t="shared" ref="BE6:BM6" si="7">IF(BE7="",NA(),BE7)</f>
        <v>211.35</v>
      </c>
      <c r="BF6" s="33">
        <f t="shared" si="7"/>
        <v>224.55</v>
      </c>
      <c r="BG6" s="33">
        <f t="shared" si="7"/>
        <v>215.21</v>
      </c>
      <c r="BH6" s="33">
        <f t="shared" si="7"/>
        <v>213.98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99.76</v>
      </c>
      <c r="BP6" s="33">
        <f t="shared" ref="BP6:BX6" si="8">IF(BP7="",NA(),BP7)</f>
        <v>98.37</v>
      </c>
      <c r="BQ6" s="33">
        <f t="shared" si="8"/>
        <v>96.49</v>
      </c>
      <c r="BR6" s="33">
        <f t="shared" si="8"/>
        <v>106.81</v>
      </c>
      <c r="BS6" s="33">
        <f t="shared" si="8"/>
        <v>108.49</v>
      </c>
      <c r="BT6" s="33">
        <f t="shared" si="8"/>
        <v>99.61</v>
      </c>
      <c r="BU6" s="33">
        <f t="shared" si="8"/>
        <v>100.27</v>
      </c>
      <c r="BV6" s="33">
        <f t="shared" si="8"/>
        <v>99.46</v>
      </c>
      <c r="BW6" s="33">
        <f t="shared" si="8"/>
        <v>105.21</v>
      </c>
      <c r="BX6" s="33">
        <f t="shared" si="8"/>
        <v>105.71</v>
      </c>
      <c r="BY6" s="32" t="str">
        <f>IF(BY7="","",IF(BY7="-","【-】","【"&amp;SUBSTITUTE(TEXT(BY7,"#,##0.00"),"-","△")&amp;"】"))</f>
        <v>【104.99】</v>
      </c>
      <c r="BZ6" s="33">
        <f>IF(BZ7="",NA(),BZ7)</f>
        <v>174.72</v>
      </c>
      <c r="CA6" s="33">
        <f t="shared" ref="CA6:CI6" si="9">IF(CA7="",NA(),CA7)</f>
        <v>177.18</v>
      </c>
      <c r="CB6" s="33">
        <f t="shared" si="9"/>
        <v>181.12</v>
      </c>
      <c r="CC6" s="33">
        <f t="shared" si="9"/>
        <v>175.03</v>
      </c>
      <c r="CD6" s="33">
        <f t="shared" si="9"/>
        <v>173.59</v>
      </c>
      <c r="CE6" s="33">
        <f t="shared" si="9"/>
        <v>169.59</v>
      </c>
      <c r="CF6" s="33">
        <f t="shared" si="9"/>
        <v>169.62</v>
      </c>
      <c r="CG6" s="33">
        <f t="shared" si="9"/>
        <v>171.78</v>
      </c>
      <c r="CH6" s="33">
        <f t="shared" si="9"/>
        <v>162.59</v>
      </c>
      <c r="CI6" s="33">
        <f t="shared" si="9"/>
        <v>162.15</v>
      </c>
      <c r="CJ6" s="32" t="str">
        <f>IF(CJ7="","",IF(CJ7="-","【-】","【"&amp;SUBSTITUTE(TEXT(CJ7,"#,##0.00"),"-","△")&amp;"】"))</f>
        <v>【163.72】</v>
      </c>
      <c r="CK6" s="33">
        <f>IF(CK7="",NA(),CK7)</f>
        <v>57.1</v>
      </c>
      <c r="CL6" s="33">
        <f t="shared" ref="CL6:CT6" si="10">IF(CL7="",NA(),CL7)</f>
        <v>57.85</v>
      </c>
      <c r="CM6" s="33">
        <f t="shared" si="10"/>
        <v>57.11</v>
      </c>
      <c r="CN6" s="33">
        <f t="shared" si="10"/>
        <v>56.32</v>
      </c>
      <c r="CO6" s="33">
        <f t="shared" si="10"/>
        <v>56.92</v>
      </c>
      <c r="CP6" s="33">
        <f t="shared" si="10"/>
        <v>60.04</v>
      </c>
      <c r="CQ6" s="33">
        <f t="shared" si="10"/>
        <v>59.88</v>
      </c>
      <c r="CR6" s="33">
        <f t="shared" si="10"/>
        <v>59.68</v>
      </c>
      <c r="CS6" s="33">
        <f t="shared" si="10"/>
        <v>59.17</v>
      </c>
      <c r="CT6" s="33">
        <f t="shared" si="10"/>
        <v>59.34</v>
      </c>
      <c r="CU6" s="32" t="str">
        <f>IF(CU7="","",IF(CU7="-","【-】","【"&amp;SUBSTITUTE(TEXT(CU7,"#,##0.00"),"-","△")&amp;"】"))</f>
        <v>【59.76】</v>
      </c>
      <c r="CV6" s="33">
        <f>IF(CV7="",NA(),CV7)</f>
        <v>90.64</v>
      </c>
      <c r="CW6" s="33">
        <f t="shared" ref="CW6:DE6" si="11">IF(CW7="",NA(),CW7)</f>
        <v>90.08</v>
      </c>
      <c r="CX6" s="33">
        <f t="shared" si="11"/>
        <v>90.05</v>
      </c>
      <c r="CY6" s="33">
        <f t="shared" si="11"/>
        <v>90.18</v>
      </c>
      <c r="CZ6" s="33">
        <f t="shared" si="11"/>
        <v>89.15</v>
      </c>
      <c r="DA6" s="33">
        <f t="shared" si="11"/>
        <v>87.33</v>
      </c>
      <c r="DB6" s="33">
        <f t="shared" si="11"/>
        <v>87.65</v>
      </c>
      <c r="DC6" s="33">
        <f t="shared" si="11"/>
        <v>87.63</v>
      </c>
      <c r="DD6" s="33">
        <f t="shared" si="11"/>
        <v>87.6</v>
      </c>
      <c r="DE6" s="33">
        <f t="shared" si="11"/>
        <v>87.74</v>
      </c>
      <c r="DF6" s="32" t="str">
        <f>IF(DF7="","",IF(DF7="-","【-】","【"&amp;SUBSTITUTE(TEXT(DF7,"#,##0.00"),"-","△")&amp;"】"))</f>
        <v>【89.95】</v>
      </c>
      <c r="DG6" s="33">
        <f>IF(DG7="",NA(),DG7)</f>
        <v>31.08</v>
      </c>
      <c r="DH6" s="33">
        <f t="shared" ref="DH6:DP6" si="12">IF(DH7="",NA(),DH7)</f>
        <v>32.35</v>
      </c>
      <c r="DI6" s="33">
        <f t="shared" si="12"/>
        <v>33.39</v>
      </c>
      <c r="DJ6" s="33">
        <f t="shared" si="12"/>
        <v>44.58</v>
      </c>
      <c r="DK6" s="33">
        <f t="shared" si="12"/>
        <v>45.57</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0.97</v>
      </c>
      <c r="ED6" s="33">
        <f t="shared" ref="ED6:EL6" si="14">IF(ED7="",NA(),ED7)</f>
        <v>0.22</v>
      </c>
      <c r="EE6" s="33">
        <f t="shared" si="14"/>
        <v>0.64</v>
      </c>
      <c r="EF6" s="33">
        <f t="shared" si="14"/>
        <v>0.39</v>
      </c>
      <c r="EG6" s="33">
        <f t="shared" si="14"/>
        <v>0.8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252115</v>
      </c>
      <c r="D7" s="35">
        <v>46</v>
      </c>
      <c r="E7" s="35">
        <v>1</v>
      </c>
      <c r="F7" s="35">
        <v>0</v>
      </c>
      <c r="G7" s="35">
        <v>1</v>
      </c>
      <c r="H7" s="35" t="s">
        <v>93</v>
      </c>
      <c r="I7" s="35" t="s">
        <v>94</v>
      </c>
      <c r="J7" s="35" t="s">
        <v>95</v>
      </c>
      <c r="K7" s="35" t="s">
        <v>96</v>
      </c>
      <c r="L7" s="35" t="s">
        <v>97</v>
      </c>
      <c r="M7" s="36" t="s">
        <v>98</v>
      </c>
      <c r="N7" s="36">
        <v>72.72</v>
      </c>
      <c r="O7" s="36">
        <v>99.91</v>
      </c>
      <c r="P7" s="36">
        <v>2786</v>
      </c>
      <c r="Q7" s="36">
        <v>54841</v>
      </c>
      <c r="R7" s="36">
        <v>70.400000000000006</v>
      </c>
      <c r="S7" s="36">
        <v>778.99</v>
      </c>
      <c r="T7" s="36">
        <v>54793</v>
      </c>
      <c r="U7" s="36">
        <v>32.72</v>
      </c>
      <c r="V7" s="36">
        <v>1674.6</v>
      </c>
      <c r="W7" s="36">
        <v>102.66</v>
      </c>
      <c r="X7" s="36">
        <v>101.03</v>
      </c>
      <c r="Y7" s="36">
        <v>99.11</v>
      </c>
      <c r="Z7" s="36">
        <v>108.43</v>
      </c>
      <c r="AA7" s="36">
        <v>109.09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453.1</v>
      </c>
      <c r="AT7" s="36">
        <v>500.54</v>
      </c>
      <c r="AU7" s="36">
        <v>373.25</v>
      </c>
      <c r="AV7" s="36">
        <v>274.91000000000003</v>
      </c>
      <c r="AW7" s="36">
        <v>273.22000000000003</v>
      </c>
      <c r="AX7" s="36">
        <v>695.41</v>
      </c>
      <c r="AY7" s="36">
        <v>701</v>
      </c>
      <c r="AZ7" s="36">
        <v>739.59</v>
      </c>
      <c r="BA7" s="36">
        <v>335.95</v>
      </c>
      <c r="BB7" s="36">
        <v>346.59</v>
      </c>
      <c r="BC7" s="36">
        <v>262.74</v>
      </c>
      <c r="BD7" s="36">
        <v>218.77</v>
      </c>
      <c r="BE7" s="36">
        <v>211.35</v>
      </c>
      <c r="BF7" s="36">
        <v>224.55</v>
      </c>
      <c r="BG7" s="36">
        <v>215.21</v>
      </c>
      <c r="BH7" s="36">
        <v>213.98</v>
      </c>
      <c r="BI7" s="36">
        <v>343.45</v>
      </c>
      <c r="BJ7" s="36">
        <v>330.99</v>
      </c>
      <c r="BK7" s="36">
        <v>324.08999999999997</v>
      </c>
      <c r="BL7" s="36">
        <v>319.82</v>
      </c>
      <c r="BM7" s="36">
        <v>312.02999999999997</v>
      </c>
      <c r="BN7" s="36">
        <v>276.38</v>
      </c>
      <c r="BO7" s="36">
        <v>99.76</v>
      </c>
      <c r="BP7" s="36">
        <v>98.37</v>
      </c>
      <c r="BQ7" s="36">
        <v>96.49</v>
      </c>
      <c r="BR7" s="36">
        <v>106.81</v>
      </c>
      <c r="BS7" s="36">
        <v>108.49</v>
      </c>
      <c r="BT7" s="36">
        <v>99.61</v>
      </c>
      <c r="BU7" s="36">
        <v>100.27</v>
      </c>
      <c r="BV7" s="36">
        <v>99.46</v>
      </c>
      <c r="BW7" s="36">
        <v>105.21</v>
      </c>
      <c r="BX7" s="36">
        <v>105.71</v>
      </c>
      <c r="BY7" s="36">
        <v>104.99</v>
      </c>
      <c r="BZ7" s="36">
        <v>174.72</v>
      </c>
      <c r="CA7" s="36">
        <v>177.18</v>
      </c>
      <c r="CB7" s="36">
        <v>181.12</v>
      </c>
      <c r="CC7" s="36">
        <v>175.03</v>
      </c>
      <c r="CD7" s="36">
        <v>173.59</v>
      </c>
      <c r="CE7" s="36">
        <v>169.59</v>
      </c>
      <c r="CF7" s="36">
        <v>169.62</v>
      </c>
      <c r="CG7" s="36">
        <v>171.78</v>
      </c>
      <c r="CH7" s="36">
        <v>162.59</v>
      </c>
      <c r="CI7" s="36">
        <v>162.15</v>
      </c>
      <c r="CJ7" s="36">
        <v>163.72</v>
      </c>
      <c r="CK7" s="36">
        <v>57.1</v>
      </c>
      <c r="CL7" s="36">
        <v>57.85</v>
      </c>
      <c r="CM7" s="36">
        <v>57.11</v>
      </c>
      <c r="CN7" s="36">
        <v>56.32</v>
      </c>
      <c r="CO7" s="36">
        <v>56.92</v>
      </c>
      <c r="CP7" s="36">
        <v>60.04</v>
      </c>
      <c r="CQ7" s="36">
        <v>59.88</v>
      </c>
      <c r="CR7" s="36">
        <v>59.68</v>
      </c>
      <c r="CS7" s="36">
        <v>59.17</v>
      </c>
      <c r="CT7" s="36">
        <v>59.34</v>
      </c>
      <c r="CU7" s="36">
        <v>59.76</v>
      </c>
      <c r="CV7" s="36">
        <v>90.64</v>
      </c>
      <c r="CW7" s="36">
        <v>90.08</v>
      </c>
      <c r="CX7" s="36">
        <v>90.05</v>
      </c>
      <c r="CY7" s="36">
        <v>90.18</v>
      </c>
      <c r="CZ7" s="36">
        <v>89.15</v>
      </c>
      <c r="DA7" s="36">
        <v>87.33</v>
      </c>
      <c r="DB7" s="36">
        <v>87.65</v>
      </c>
      <c r="DC7" s="36">
        <v>87.63</v>
      </c>
      <c r="DD7" s="36">
        <v>87.6</v>
      </c>
      <c r="DE7" s="36">
        <v>87.74</v>
      </c>
      <c r="DF7" s="36">
        <v>89.95</v>
      </c>
      <c r="DG7" s="36">
        <v>31.08</v>
      </c>
      <c r="DH7" s="36">
        <v>32.35</v>
      </c>
      <c r="DI7" s="36">
        <v>33.39</v>
      </c>
      <c r="DJ7" s="36">
        <v>44.58</v>
      </c>
      <c r="DK7" s="36">
        <v>45.57</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0.97</v>
      </c>
      <c r="ED7" s="36">
        <v>0.22</v>
      </c>
      <c r="EE7" s="36">
        <v>0.64</v>
      </c>
      <c r="EF7" s="36">
        <v>0.39</v>
      </c>
      <c r="EG7" s="36">
        <v>0.8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2017-02-21T07:47:16Z</cp:lastPrinted>
  <dcterms:created xsi:type="dcterms:W3CDTF">2017-02-01T08:43:58Z</dcterms:created>
  <dcterms:modified xsi:type="dcterms:W3CDTF">2017-02-21T09:24:30Z</dcterms:modified>
</cp:coreProperties>
</file>