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ougesui\Desktop\経営比較分析\"/>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<sst xmlns="http://schemas.openxmlformats.org/spreadsheetml/2006/main" count="217" uniqueCount="107">
  <si>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</si>
  <si>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</si>
  <si>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</si>
  <si>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</si>
  <si>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</si>
  <si>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</si>
  <si>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</si>
  <si>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</si>
  <si>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</si>
  <si>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</si>
  <si>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</si>
  <si>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</si>
  <si>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</si>
  <si>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</si>
  <si>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</si>
  <si>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</si>
  <si>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</si>
  <si>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</si>
  <si>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</si>
  <si>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</si>
  <si>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</si>
  <si>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</si>
  <si>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</si>
  <si>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</si>
  <si>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</si>
  <si>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</si>
  <si>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</si>
  <si>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</si>
  <si>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</si>
  <si>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</si>
  <si>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</si>
  <si>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</si>
  <si>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</si>
  <si>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</si>
  <si>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</si>
  <si>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</si>
  <si>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</si>
  <si>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</si>
  <si>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</si>
  <si>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</si>
  <si>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</si>
  <si>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</si>
  <si>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</si>
  <si>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</si>
  <si>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</si>
  <si>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</si>
  <si>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</si>
  <si>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</si>
  <si>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</si>
  <si>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</si>
  <si>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</si>
  <si>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</si>
  <si>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</si>
  <si>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</si>
  <si>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</si>
  <si>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</si>
  <si>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</si>
  <si>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</si>
  <si>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</si>
  <si>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</si>
  <si>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</si>
  <si>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</si>
  <si>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</si>
  <si>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</si>
  <si>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</si>
  <si>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</si>
  <si>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</si>
  <si>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</si>
  <si>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</si>
  <si>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</si>
  <si>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</si>
  <si>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</si>
  <si>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</si>
  <si>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</si>
  <si>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</si>
  <si>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</si>
  <si>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</si>
  <si>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</si>
  <si>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</si>
  <si>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</si>
  <si>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</si>
  <si>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</si>
  <si>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</si>
  <si>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</si>
  <si>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</si>
  <si>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</si>
  <si>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</si>
  <si>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</si>
  <si>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</si>
  <si>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</si>
  <si>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</si>
  <si>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</si>
  <si>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</si>
  <si>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野洲市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</si>
  <si>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</si>
  <si>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</si>
  <si>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</si>
  <si>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</si>
  <si>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</si>
  <si>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</si>
  <si>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</si>
  <si>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</si>
  <si>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</si>
  <si>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</si>
  <si>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今後も安定した供給を維持していくために必要となる老朽管の更新や浄水施設の整備を進めるために、適正な料金体系を検討し、平成２９年４月１日からの料金改定を進めている。</t>
    <rPh sb="59" eb="61">
      <t>ヘイセイ</t>
    </rPh>
    <rPh sb="63" eb="64">
      <t>ネン</t>
    </rPh>
    <rPh sb="65" eb="66">
      <t>ガツ</t>
    </rPh>
    <rPh sb="67" eb="68">
      <t>ニチ</t>
    </rPh>
    <rPh sb="71" eb="73">
      <t>リョウキン</t>
    </rPh>
    <rPh sb="73" eb="75">
      <t>カイテイ</t>
    </rPh>
    <rPh sb="76" eb="77">
      <t>スス</t>
    </rPh>
    <phoneticPr fontId="4"/>
  </si>
  <si>
    <t>　有形固定資産減価償却率は増加している一方管路更新率は類似団体と比べ低い水準であり、必要な管路の更新がなされず老朽化が進んでいる。
　管路経年化率は類似団体と比較し高い水準となっており、下水道整備から４０年を経過しようとしているため、管路の老朽化が近年著しく悪化している。今後は、更新等に必要な財源を確保し、計画的に更新することで管路更新率の向上を図る必要がある。
　</t>
    <rPh sb="1" eb="3">
      <t>ユウケイ</t>
    </rPh>
    <rPh sb="3" eb="5">
      <t>コテイ</t>
    </rPh>
    <rPh sb="5" eb="7">
      <t>シサン</t>
    </rPh>
    <rPh sb="7" eb="9">
      <t>ゲンカ</t>
    </rPh>
    <rPh sb="9" eb="11">
      <t>ショウキャク</t>
    </rPh>
    <rPh sb="11" eb="12">
      <t>リツ</t>
    </rPh>
    <rPh sb="13" eb="15">
      <t>ゾウカ</t>
    </rPh>
    <rPh sb="19" eb="21">
      <t>イッポウ</t>
    </rPh>
    <rPh sb="21" eb="22">
      <t>カン</t>
    </rPh>
    <rPh sb="22" eb="23">
      <t>ロ</t>
    </rPh>
    <rPh sb="23" eb="25">
      <t>コウシン</t>
    </rPh>
    <rPh sb="25" eb="26">
      <t>リツ</t>
    </rPh>
    <rPh sb="27" eb="29">
      <t>ルイジ</t>
    </rPh>
    <rPh sb="29" eb="31">
      <t>ダンタイ</t>
    </rPh>
    <rPh sb="32" eb="33">
      <t>クラ</t>
    </rPh>
    <rPh sb="34" eb="35">
      <t>ヒク</t>
    </rPh>
    <rPh sb="36" eb="38">
      <t>スイジュン</t>
    </rPh>
    <rPh sb="42" eb="44">
      <t>ヒツヨウ</t>
    </rPh>
    <rPh sb="45" eb="46">
      <t>カン</t>
    </rPh>
    <rPh sb="46" eb="47">
      <t>ロ</t>
    </rPh>
    <rPh sb="48" eb="50">
      <t>コウシン</t>
    </rPh>
    <rPh sb="55" eb="58">
      <t>ロウキュウカ</t>
    </rPh>
    <rPh sb="59" eb="60">
      <t>スス</t>
    </rPh>
    <rPh sb="67" eb="68">
      <t>カン</t>
    </rPh>
    <rPh sb="68" eb="69">
      <t>ロ</t>
    </rPh>
    <rPh sb="69" eb="72">
      <t>ケイネンカ</t>
    </rPh>
    <rPh sb="72" eb="73">
      <t>リツ</t>
    </rPh>
    <rPh sb="74" eb="76">
      <t>ルイジ</t>
    </rPh>
    <rPh sb="76" eb="78">
      <t>ダンタイ</t>
    </rPh>
    <rPh sb="79" eb="81">
      <t>ヒカク</t>
    </rPh>
    <rPh sb="82" eb="83">
      <t>タカ</t>
    </rPh>
    <rPh sb="84" eb="86">
      <t>スイジュン</t>
    </rPh>
    <rPh sb="93" eb="96">
      <t>ゲスイドウ</t>
    </rPh>
    <rPh sb="96" eb="98">
      <t>セイビ</t>
    </rPh>
    <rPh sb="102" eb="103">
      <t>ネン</t>
    </rPh>
    <rPh sb="104" eb="106">
      <t>ケイカ</t>
    </rPh>
    <rPh sb="117" eb="118">
      <t>カン</t>
    </rPh>
    <rPh sb="118" eb="119">
      <t>ロ</t>
    </rPh>
    <rPh sb="120" eb="123">
      <t>ロウキュウカ</t>
    </rPh>
    <rPh sb="124" eb="126">
      <t>キンネン</t>
    </rPh>
    <rPh sb="126" eb="127">
      <t>イチジル</t>
    </rPh>
    <rPh sb="129" eb="131">
      <t>アッカ</t>
    </rPh>
    <rPh sb="136" eb="138">
      <t>コンゴ</t>
    </rPh>
    <rPh sb="140" eb="142">
      <t>コウシン</t>
    </rPh>
    <rPh sb="142" eb="143">
      <t>トウ</t>
    </rPh>
    <rPh sb="144" eb="146">
      <t>ヒツヨウ</t>
    </rPh>
    <rPh sb="147" eb="149">
      <t>ザイゲン</t>
    </rPh>
    <rPh sb="150" eb="152">
      <t>カクホ</t>
    </rPh>
    <rPh sb="154" eb="157">
      <t>ケイカクテキ</t>
    </rPh>
    <rPh sb="158" eb="160">
      <t>コウシン</t>
    </rPh>
    <rPh sb="165" eb="167">
      <t>カンロ</t>
    </rPh>
    <rPh sb="167" eb="169">
      <t>コウシン</t>
    </rPh>
    <rPh sb="169" eb="170">
      <t>リツ</t>
    </rPh>
    <rPh sb="171" eb="173">
      <t>コウジョウ</t>
    </rPh>
    <rPh sb="174" eb="175">
      <t>ハカ</t>
    </rPh>
    <rPh sb="176" eb="178">
      <t>ヒツヨウ</t>
    </rPh>
    <phoneticPr fontId="4"/>
  </si>
  <si>
    <r>
      <t>　経常収支比率は１００％を超えており、累積欠損金は０であるため、安定した経営成績で推移している。しかし、経常収支比率は類似団体と比較し低い状況であり、１００％に近い状況であるため、安定化のための対策をとる必要がある。
　流動比率は１００％を継続して超えており短期的な財政状況も安定しているといえる。
　企業債残高対給水収益比率は企業債残高の減少により減少傾向にある。
　料金回収率は継続して１００％を下回っており、料金以外の収入で不足分をまかなっている状況である。
　</t>
    </r>
    <r>
      <rPr>
        <sz val="11"/>
        <rFont val="ＭＳ ゴシック"/>
        <family val="3"/>
        <charset val="128"/>
      </rPr>
      <t>給水原価は類似団体と比較し低い状況であるが、今後は有収水量の減少が見込まれることから、上昇する見込みである。</t>
    </r>
    <r>
      <rPr>
        <sz val="11"/>
        <color theme="1"/>
        <rFont val="ＭＳ ゴシック"/>
        <family val="3"/>
        <charset val="128"/>
      </rPr>
      <t xml:space="preserve">
　施設利用率は類似団体と比較し高い水準を維持しており、効率的な施設運営ができているといえる。
　有収率は類似団体と比較し低い水準で推移しており、向上策の検討が急務となっている。　　　　</t>
    </r>
    <rPh sb="1" eb="3">
      <t>ケイジョウ</t>
    </rPh>
    <rPh sb="3" eb="5">
      <t>シュウシ</t>
    </rPh>
    <rPh sb="5" eb="7">
      <t>ヒリツ</t>
    </rPh>
    <rPh sb="13" eb="14">
      <t>コ</t>
    </rPh>
    <rPh sb="19" eb="21">
      <t>ルイセキ</t>
    </rPh>
    <rPh sb="21" eb="23">
      <t>ケッソン</t>
    </rPh>
    <rPh sb="23" eb="24">
      <t>キン</t>
    </rPh>
    <rPh sb="32" eb="34">
      <t>アンテイ</t>
    </rPh>
    <rPh sb="36" eb="38">
      <t>ケイエイ</t>
    </rPh>
    <rPh sb="38" eb="40">
      <t>セイセキ</t>
    </rPh>
    <rPh sb="41" eb="43">
      <t>スイイ</t>
    </rPh>
    <rPh sb="52" eb="54">
      <t>ケイジョウ</t>
    </rPh>
    <rPh sb="54" eb="56">
      <t>シュウシ</t>
    </rPh>
    <rPh sb="56" eb="58">
      <t>ヒリツ</t>
    </rPh>
    <rPh sb="59" eb="61">
      <t>ルイジ</t>
    </rPh>
    <rPh sb="61" eb="63">
      <t>ダンタイ</t>
    </rPh>
    <rPh sb="64" eb="66">
      <t>ヒカク</t>
    </rPh>
    <rPh sb="67" eb="68">
      <t>ヒク</t>
    </rPh>
    <rPh sb="69" eb="71">
      <t>ジョウキョウ</t>
    </rPh>
    <rPh sb="80" eb="81">
      <t>チカ</t>
    </rPh>
    <rPh sb="82" eb="84">
      <t>ジョウキョウ</t>
    </rPh>
    <rPh sb="90" eb="93">
      <t>アンテイカ</t>
    </rPh>
    <rPh sb="97" eb="99">
      <t>タイサク</t>
    </rPh>
    <rPh sb="102" eb="104">
      <t>ヒツヨウ</t>
    </rPh>
    <rPh sb="110" eb="112">
      <t>リュウドウ</t>
    </rPh>
    <rPh sb="112" eb="114">
      <t>ヒリツ</t>
    </rPh>
    <rPh sb="120" eb="122">
      <t>ケイゾク</t>
    </rPh>
    <rPh sb="124" eb="125">
      <t>コ</t>
    </rPh>
    <rPh sb="129" eb="132">
      <t>タンキテキ</t>
    </rPh>
    <rPh sb="133" eb="135">
      <t>ザイセイ</t>
    </rPh>
    <rPh sb="135" eb="137">
      <t>ジョウキョウ</t>
    </rPh>
    <rPh sb="138" eb="140">
      <t>アンテイ</t>
    </rPh>
    <rPh sb="151" eb="153">
      <t>キギョウ</t>
    </rPh>
    <rPh sb="153" eb="154">
      <t>サイ</t>
    </rPh>
    <rPh sb="154" eb="156">
      <t>ザンダカ</t>
    </rPh>
    <rPh sb="156" eb="157">
      <t>タイ</t>
    </rPh>
    <rPh sb="157" eb="159">
      <t>キュウスイ</t>
    </rPh>
    <rPh sb="159" eb="161">
      <t>シュウエキ</t>
    </rPh>
    <rPh sb="161" eb="163">
      <t>ヒリツ</t>
    </rPh>
    <rPh sb="164" eb="166">
      <t>キギョウ</t>
    </rPh>
    <rPh sb="166" eb="167">
      <t>サイ</t>
    </rPh>
    <rPh sb="167" eb="169">
      <t>ザンダカ</t>
    </rPh>
    <rPh sb="170" eb="172">
      <t>ゲンショウ</t>
    </rPh>
    <rPh sb="175" eb="177">
      <t>ゲンショウ</t>
    </rPh>
    <rPh sb="177" eb="179">
      <t>ケイコウ</t>
    </rPh>
    <rPh sb="185" eb="187">
      <t>リョウキン</t>
    </rPh>
    <rPh sb="187" eb="189">
      <t>カイシュウ</t>
    </rPh>
    <rPh sb="189" eb="190">
      <t>リツ</t>
    </rPh>
    <rPh sb="191" eb="193">
      <t>ケイゾク</t>
    </rPh>
    <rPh sb="200" eb="202">
      <t>シタマワ</t>
    </rPh>
    <rPh sb="207" eb="209">
      <t>リョウキン</t>
    </rPh>
    <rPh sb="209" eb="211">
      <t>イガイ</t>
    </rPh>
    <rPh sb="212" eb="214">
      <t>シュウニュウ</t>
    </rPh>
    <rPh sb="215" eb="218">
      <t>フソクブン</t>
    </rPh>
    <rPh sb="226" eb="228">
      <t>ジョウキョウ</t>
    </rPh>
    <rPh sb="234" eb="236">
      <t>キュウスイ</t>
    </rPh>
    <rPh sb="256" eb="258">
      <t>コンゴ</t>
    </rPh>
    <rPh sb="259" eb="261">
      <t>ユウシュウ</t>
    </rPh>
    <rPh sb="261" eb="263">
      <t>スイリョウ</t>
    </rPh>
    <rPh sb="264" eb="266">
      <t>ゲンショウ</t>
    </rPh>
    <rPh sb="267" eb="269">
      <t>ミコ</t>
    </rPh>
    <rPh sb="277" eb="279">
      <t>ジョウショウ</t>
    </rPh>
    <rPh sb="281" eb="283">
      <t>ミコ</t>
    </rPh>
    <rPh sb="290" eb="292">
      <t>シセツ</t>
    </rPh>
    <rPh sb="292" eb="295">
      <t>リヨウリツ</t>
    </rPh>
    <rPh sb="296" eb="298">
      <t>ルイジ</t>
    </rPh>
    <rPh sb="298" eb="300">
      <t>ダンタイ</t>
    </rPh>
    <rPh sb="301" eb="303">
      <t>ヒカク</t>
    </rPh>
    <rPh sb="304" eb="305">
      <t>タカ</t>
    </rPh>
    <rPh sb="306" eb="308">
      <t>スイジュン</t>
    </rPh>
    <rPh sb="309" eb="311">
      <t>イジ</t>
    </rPh>
    <rPh sb="316" eb="319">
      <t>コウリツテキ</t>
    </rPh>
    <rPh sb="320" eb="322">
      <t>シセツ</t>
    </rPh>
    <rPh sb="322" eb="324">
      <t>ウンエイ</t>
    </rPh>
    <rPh sb="337" eb="338">
      <t>ユウ</t>
    </rPh>
    <rPh sb="338" eb="339">
      <t>シュウ</t>
    </rPh>
    <rPh sb="339" eb="340">
      <t>リツ</t>
    </rPh>
    <rPh sb="341" eb="343">
      <t>ルイジ</t>
    </rPh>
    <rPh sb="343" eb="345">
      <t>ダンタイ</t>
    </rPh>
    <rPh sb="346" eb="348">
      <t>ヒカク</t>
    </rPh>
    <rPh sb="349" eb="350">
      <t>ヒク</t>
    </rPh>
    <rPh sb="351" eb="353">
      <t>スイジュン</t>
    </rPh>
    <rPh sb="354" eb="356">
      <t>スイイ</t>
    </rPh>
    <rPh sb="361" eb="363">
      <t>コウジョウ</t>
    </rPh>
    <rPh sb="363" eb="364">
      <t>サク</t>
    </rPh>
    <rPh sb="365" eb="367">
      <t>ケントウ</t>
    </rPh>
    <rPh sb="368" eb="370">
      <t>キュウム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</si>
</sst>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0.48</c:v>
                </c:pt>
                <c:pt idx="1">
                  <c:v>0.22</c:v>
                </c:pt>
                <c:pt idx="2">
                  <c:v>0.14000000000000001</c:v>
                </c:pt>
                <c:pt idx="3">
                  <c:v>0.25</c:v>
                </c:pt>
                <c:pt idx="4">
                  <c:v>0.02</c:v>
                </c:pt>
              </c:numCache>
            </c:numRef>
          </c:val>
        </c:ser>
        <c:dLbls>
          <c:showLegendKey val="0"/>
          <c:showVal val="0"/>
          <c:showCatName val="0"/>
          <c:showSerName val="0"/>
          <c:showPercent val="0"/>
          <c:showBubbleSize val="0"/>
        </c:dLbls>
        <c:gapWidth val="150"/>
        <c:axId val="335082648"/>
        <c:axId val="335084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335082648"/>
        <c:axId val="335084216"/>
      </c:lineChart>
      <c:dateAx>
        <c:axId val="335082648"/>
        <c:scaling>
          <c:orientation val="minMax"/>
        </c:scaling>
        <c:delete val="1"/>
        <c:axPos val="b"/>
        <c:numFmt formatCode="ge" sourceLinked="1"/>
        <c:majorTickMark val="none"/>
        <c:minorTickMark val="none"/>
        <c:tickLblPos val="none"/>
        <c:crossAx val="335084216"/>
        <c:crosses val="autoZero"/>
        <c:auto val="1"/>
        <c:lblOffset val="100"/>
        <c:baseTimeUnit val="years"/>
      </c:dateAx>
      <c:valAx>
        <c:axId val="33508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08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85.78</c:v>
                </c:pt>
                <c:pt idx="1">
                  <c:v>83.82</c:v>
                </c:pt>
                <c:pt idx="2">
                  <c:v>84.36</c:v>
                </c:pt>
                <c:pt idx="3">
                  <c:v>83.62</c:v>
                </c:pt>
                <c:pt idx="4">
                  <c:v>82.11</c:v>
                </c:pt>
              </c:numCache>
            </c:numRef>
          </c:val>
        </c:ser>
        <c:dLbls>
          <c:showLegendKey val="0"/>
          <c:showVal val="0"/>
          <c:showCatName val="0"/>
          <c:showSerName val="0"/>
          <c:showPercent val="0"/>
          <c:showBubbleSize val="0"/>
        </c:dLbls>
        <c:gapWidth val="150"/>
        <c:axId val="336802416"/>
        <c:axId val="336802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336802416"/>
        <c:axId val="336802808"/>
      </c:lineChart>
      <c:dateAx>
        <c:axId val="336802416"/>
        <c:scaling>
          <c:orientation val="minMax"/>
        </c:scaling>
        <c:delete val="1"/>
        <c:axPos val="b"/>
        <c:numFmt formatCode="ge" sourceLinked="1"/>
        <c:majorTickMark val="none"/>
        <c:minorTickMark val="none"/>
        <c:tickLblPos val="none"/>
        <c:crossAx val="336802808"/>
        <c:crosses val="autoZero"/>
        <c:auto val="1"/>
        <c:lblOffset val="100"/>
        <c:baseTimeUnit val="years"/>
      </c:dateAx>
      <c:valAx>
        <c:axId val="33680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0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82.38</c:v>
                </c:pt>
                <c:pt idx="1">
                  <c:v>82.76</c:v>
                </c:pt>
                <c:pt idx="2">
                  <c:v>82.1</c:v>
                </c:pt>
                <c:pt idx="3">
                  <c:v>81.39</c:v>
                </c:pt>
                <c:pt idx="4">
                  <c:v>81.98</c:v>
                </c:pt>
              </c:numCache>
            </c:numRef>
          </c:val>
        </c:ser>
        <c:dLbls>
          <c:showLegendKey val="0"/>
          <c:showVal val="0"/>
          <c:showCatName val="0"/>
          <c:showSerName val="0"/>
          <c:showPercent val="0"/>
          <c:showBubbleSize val="0"/>
        </c:dLbls>
        <c:gapWidth val="150"/>
        <c:axId val="336803984"/>
        <c:axId val="336804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336803984"/>
        <c:axId val="336804376"/>
      </c:lineChart>
      <c:dateAx>
        <c:axId val="336803984"/>
        <c:scaling>
          <c:orientation val="minMax"/>
        </c:scaling>
        <c:delete val="1"/>
        <c:axPos val="b"/>
        <c:numFmt formatCode="ge" sourceLinked="1"/>
        <c:majorTickMark val="none"/>
        <c:minorTickMark val="none"/>
        <c:tickLblPos val="none"/>
        <c:crossAx val="336804376"/>
        <c:crosses val="autoZero"/>
        <c:auto val="1"/>
        <c:lblOffset val="100"/>
        <c:baseTimeUnit val="years"/>
      </c:dateAx>
      <c:valAx>
        <c:axId val="33680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80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100.97</c:v>
                </c:pt>
                <c:pt idx="1">
                  <c:v>98.35</c:v>
                </c:pt>
                <c:pt idx="2">
                  <c:v>100.31</c:v>
                </c:pt>
                <c:pt idx="3">
                  <c:v>102.28</c:v>
                </c:pt>
                <c:pt idx="4">
                  <c:v>101.78</c:v>
                </c:pt>
              </c:numCache>
            </c:numRef>
          </c:val>
        </c:ser>
        <c:dLbls>
          <c:showLegendKey val="0"/>
          <c:showVal val="0"/>
          <c:showCatName val="0"/>
          <c:showSerName val="0"/>
          <c:showPercent val="0"/>
          <c:showBubbleSize val="0"/>
        </c:dLbls>
        <c:gapWidth val="150"/>
        <c:axId val="335665160"/>
        <c:axId val="33566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335665160"/>
        <c:axId val="335665552"/>
      </c:lineChart>
      <c:dateAx>
        <c:axId val="335665160"/>
        <c:scaling>
          <c:orientation val="minMax"/>
        </c:scaling>
        <c:delete val="1"/>
        <c:axPos val="b"/>
        <c:numFmt formatCode="ge" sourceLinked="1"/>
        <c:majorTickMark val="none"/>
        <c:minorTickMark val="none"/>
        <c:tickLblPos val="none"/>
        <c:crossAx val="335665552"/>
        <c:crosses val="autoZero"/>
        <c:auto val="1"/>
        <c:lblOffset val="100"/>
        <c:baseTimeUnit val="years"/>
      </c:dateAx>
      <c:valAx>
        <c:axId val="335665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66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33.96</c:v>
                </c:pt>
                <c:pt idx="1">
                  <c:v>35.51</c:v>
                </c:pt>
                <c:pt idx="2">
                  <c:v>36.39</c:v>
                </c:pt>
                <c:pt idx="3">
                  <c:v>45.13</c:v>
                </c:pt>
                <c:pt idx="4">
                  <c:v>47.35</c:v>
                </c:pt>
              </c:numCache>
            </c:numRef>
          </c:val>
        </c:ser>
        <c:dLbls>
          <c:showLegendKey val="0"/>
          <c:showVal val="0"/>
          <c:showCatName val="0"/>
          <c:showSerName val="0"/>
          <c:showPercent val="0"/>
          <c:showBubbleSize val="0"/>
        </c:dLbls>
        <c:gapWidth val="150"/>
        <c:axId val="335666728"/>
        <c:axId val="33566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335666728"/>
        <c:axId val="335667120"/>
      </c:lineChart>
      <c:dateAx>
        <c:axId val="335666728"/>
        <c:scaling>
          <c:orientation val="minMax"/>
        </c:scaling>
        <c:delete val="1"/>
        <c:axPos val="b"/>
        <c:numFmt formatCode="ge" sourceLinked="1"/>
        <c:majorTickMark val="none"/>
        <c:minorTickMark val="none"/>
        <c:tickLblPos val="none"/>
        <c:crossAx val="335667120"/>
        <c:crosses val="autoZero"/>
        <c:auto val="1"/>
        <c:lblOffset val="100"/>
        <c:baseTimeUnit val="years"/>
      </c:dateAx>
      <c:valAx>
        <c:axId val="33566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66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1.37</c:v>
                </c:pt>
                <c:pt idx="1">
                  <c:v>1.42</c:v>
                </c:pt>
                <c:pt idx="2">
                  <c:v>7.39</c:v>
                </c:pt>
                <c:pt idx="3">
                  <c:v>8.4</c:v>
                </c:pt>
                <c:pt idx="4">
                  <c:v>12.14</c:v>
                </c:pt>
              </c:numCache>
            </c:numRef>
          </c:val>
        </c:ser>
        <c:dLbls>
          <c:showLegendKey val="0"/>
          <c:showVal val="0"/>
          <c:showCatName val="0"/>
          <c:showSerName val="0"/>
          <c:showPercent val="0"/>
          <c:showBubbleSize val="0"/>
        </c:dLbls>
        <c:gapWidth val="150"/>
        <c:axId val="335668296"/>
        <c:axId val="33566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335668296"/>
        <c:axId val="335668688"/>
      </c:lineChart>
      <c:dateAx>
        <c:axId val="335668296"/>
        <c:scaling>
          <c:orientation val="minMax"/>
        </c:scaling>
        <c:delete val="1"/>
        <c:axPos val="b"/>
        <c:numFmt formatCode="ge" sourceLinked="1"/>
        <c:majorTickMark val="none"/>
        <c:minorTickMark val="none"/>
        <c:tickLblPos val="none"/>
        <c:crossAx val="335668688"/>
        <c:crosses val="autoZero"/>
        <c:auto val="1"/>
        <c:lblOffset val="100"/>
        <c:baseTimeUnit val="years"/>
      </c:dateAx>
      <c:valAx>
        <c:axId val="33566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66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6548456"/>
        <c:axId val="33654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336548456"/>
        <c:axId val="336548848"/>
      </c:lineChart>
      <c:dateAx>
        <c:axId val="336548456"/>
        <c:scaling>
          <c:orientation val="minMax"/>
        </c:scaling>
        <c:delete val="1"/>
        <c:axPos val="b"/>
        <c:numFmt formatCode="ge" sourceLinked="1"/>
        <c:majorTickMark val="none"/>
        <c:minorTickMark val="none"/>
        <c:tickLblPos val="none"/>
        <c:crossAx val="336548848"/>
        <c:crosses val="autoZero"/>
        <c:auto val="1"/>
        <c:lblOffset val="100"/>
        <c:baseTimeUnit val="years"/>
      </c:dateAx>
      <c:valAx>
        <c:axId val="336548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654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422.04</c:v>
                </c:pt>
                <c:pt idx="1">
                  <c:v>454.35</c:v>
                </c:pt>
                <c:pt idx="2">
                  <c:v>238.76</c:v>
                </c:pt>
                <c:pt idx="3">
                  <c:v>212.8</c:v>
                </c:pt>
                <c:pt idx="4">
                  <c:v>227.59</c:v>
                </c:pt>
              </c:numCache>
            </c:numRef>
          </c:val>
        </c:ser>
        <c:dLbls>
          <c:showLegendKey val="0"/>
          <c:showVal val="0"/>
          <c:showCatName val="0"/>
          <c:showSerName val="0"/>
          <c:showPercent val="0"/>
          <c:showBubbleSize val="0"/>
        </c:dLbls>
        <c:gapWidth val="150"/>
        <c:axId val="336550024"/>
        <c:axId val="33655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336550024"/>
        <c:axId val="336550416"/>
      </c:lineChart>
      <c:dateAx>
        <c:axId val="336550024"/>
        <c:scaling>
          <c:orientation val="minMax"/>
        </c:scaling>
        <c:delete val="1"/>
        <c:axPos val="b"/>
        <c:numFmt formatCode="ge" sourceLinked="1"/>
        <c:majorTickMark val="none"/>
        <c:minorTickMark val="none"/>
        <c:tickLblPos val="none"/>
        <c:crossAx val="336550416"/>
        <c:crosses val="autoZero"/>
        <c:auto val="1"/>
        <c:lblOffset val="100"/>
        <c:baseTimeUnit val="years"/>
      </c:dateAx>
      <c:valAx>
        <c:axId val="336550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655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306.45</c:v>
                </c:pt>
                <c:pt idx="1">
                  <c:v>301.12</c:v>
                </c:pt>
                <c:pt idx="2">
                  <c:v>309.13</c:v>
                </c:pt>
                <c:pt idx="3">
                  <c:v>293.23</c:v>
                </c:pt>
                <c:pt idx="4">
                  <c:v>275.33999999999997</c:v>
                </c:pt>
              </c:numCache>
            </c:numRef>
          </c:val>
        </c:ser>
        <c:dLbls>
          <c:showLegendKey val="0"/>
          <c:showVal val="0"/>
          <c:showCatName val="0"/>
          <c:showSerName val="0"/>
          <c:showPercent val="0"/>
          <c:showBubbleSize val="0"/>
        </c:dLbls>
        <c:gapWidth val="150"/>
        <c:axId val="336760672"/>
        <c:axId val="336761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336760672"/>
        <c:axId val="336761064"/>
      </c:lineChart>
      <c:dateAx>
        <c:axId val="336760672"/>
        <c:scaling>
          <c:orientation val="minMax"/>
        </c:scaling>
        <c:delete val="1"/>
        <c:axPos val="b"/>
        <c:numFmt formatCode="ge" sourceLinked="1"/>
        <c:majorTickMark val="none"/>
        <c:minorTickMark val="none"/>
        <c:tickLblPos val="none"/>
        <c:crossAx val="336761064"/>
        <c:crosses val="autoZero"/>
        <c:auto val="1"/>
        <c:lblOffset val="100"/>
        <c:baseTimeUnit val="years"/>
      </c:dateAx>
      <c:valAx>
        <c:axId val="336761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676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98.5</c:v>
                </c:pt>
                <c:pt idx="1">
                  <c:v>95.99</c:v>
                </c:pt>
                <c:pt idx="2">
                  <c:v>97.34</c:v>
                </c:pt>
                <c:pt idx="3">
                  <c:v>99.65</c:v>
                </c:pt>
                <c:pt idx="4">
                  <c:v>98.87</c:v>
                </c:pt>
              </c:numCache>
            </c:numRef>
          </c:val>
        </c:ser>
        <c:dLbls>
          <c:showLegendKey val="0"/>
          <c:showVal val="0"/>
          <c:showCatName val="0"/>
          <c:showSerName val="0"/>
          <c:showPercent val="0"/>
          <c:showBubbleSize val="0"/>
        </c:dLbls>
        <c:gapWidth val="150"/>
        <c:axId val="336762240"/>
        <c:axId val="336762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336762240"/>
        <c:axId val="336762632"/>
      </c:lineChart>
      <c:dateAx>
        <c:axId val="336762240"/>
        <c:scaling>
          <c:orientation val="minMax"/>
        </c:scaling>
        <c:delete val="1"/>
        <c:axPos val="b"/>
        <c:numFmt formatCode="ge" sourceLinked="1"/>
        <c:majorTickMark val="none"/>
        <c:minorTickMark val="none"/>
        <c:tickLblPos val="none"/>
        <c:crossAx val="336762632"/>
        <c:crosses val="autoZero"/>
        <c:auto val="1"/>
        <c:lblOffset val="100"/>
        <c:baseTimeUnit val="years"/>
      </c:dateAx>
      <c:valAx>
        <c:axId val="33676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76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121.36</c:v>
                </c:pt>
                <c:pt idx="1">
                  <c:v>123.57</c:v>
                </c:pt>
                <c:pt idx="2">
                  <c:v>121.72</c:v>
                </c:pt>
                <c:pt idx="3">
                  <c:v>119.17</c:v>
                </c:pt>
                <c:pt idx="4">
                  <c:v>119.73</c:v>
                </c:pt>
              </c:numCache>
            </c:numRef>
          </c:val>
        </c:ser>
        <c:dLbls>
          <c:showLegendKey val="0"/>
          <c:showVal val="0"/>
          <c:showCatName val="0"/>
          <c:showSerName val="0"/>
          <c:showPercent val="0"/>
          <c:showBubbleSize val="0"/>
        </c:dLbls>
        <c:gapWidth val="150"/>
        <c:axId val="336763808"/>
        <c:axId val="336764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336763808"/>
        <c:axId val="336764200"/>
      </c:lineChart>
      <c:dateAx>
        <c:axId val="336763808"/>
        <c:scaling>
          <c:orientation val="minMax"/>
        </c:scaling>
        <c:delete val="1"/>
        <c:axPos val="b"/>
        <c:numFmt formatCode="ge" sourceLinked="1"/>
        <c:majorTickMark val="none"/>
        <c:minorTickMark val="none"/>
        <c:tickLblPos val="none"/>
        <c:crossAx val="336764200"/>
        <c:crosses val="autoZero"/>
        <c:auto val="1"/>
        <c:lblOffset val="100"/>
        <c:baseTimeUnit val="years"/>
      </c:dateAx>
      <c:valAx>
        <c:axId val="33676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7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8"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滋賀県　野洲市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50837</v>
      </c>
      <c r="AJ8" s="56"/>
      <c r="AK8" s="56"/>
      <c r="AL8" s="56"/>
      <c r="AM8" s="56"/>
      <c r="AN8" s="56"/>
      <c r="AO8" s="56"/>
      <c r="AP8" s="57"/>
      <c r="AQ8" s="47">
        <f>データ!R6</f>
        <v>80.14</v>
      </c>
      <c r="AR8" s="47"/>
      <c r="AS8" s="47"/>
      <c r="AT8" s="47"/>
      <c r="AU8" s="47"/>
      <c r="AV8" s="47"/>
      <c r="AW8" s="47"/>
      <c r="AX8" s="47"/>
      <c r="AY8" s="47">
        <f>データ!S6</f>
        <v>634.35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69.59</v>
      </c>
      <c r="K10" s="47"/>
      <c r="L10" s="47"/>
      <c r="M10" s="47"/>
      <c r="N10" s="47"/>
      <c r="O10" s="47"/>
      <c r="P10" s="47"/>
      <c r="Q10" s="47"/>
      <c r="R10" s="47">
        <f>データ!O6</f>
        <v>99.92</v>
      </c>
      <c r="S10" s="47"/>
      <c r="T10" s="47"/>
      <c r="U10" s="47"/>
      <c r="V10" s="47"/>
      <c r="W10" s="47"/>
      <c r="X10" s="47"/>
      <c r="Y10" s="47"/>
      <c r="Z10" s="78">
        <f>データ!P6</f>
        <v>2182</v>
      </c>
      <c r="AA10" s="78"/>
      <c r="AB10" s="78"/>
      <c r="AC10" s="78"/>
      <c r="AD10" s="78"/>
      <c r="AE10" s="78"/>
      <c r="AF10" s="78"/>
      <c r="AG10" s="78"/>
      <c r="AH10" s="2"/>
      <c r="AI10" s="78">
        <f>データ!T6</f>
        <v>50716</v>
      </c>
      <c r="AJ10" s="78"/>
      <c r="AK10" s="78"/>
      <c r="AL10" s="78"/>
      <c r="AM10" s="78"/>
      <c r="AN10" s="78"/>
      <c r="AO10" s="78"/>
      <c r="AP10" s="78"/>
      <c r="AQ10" s="47">
        <f>データ!U6</f>
        <v>45.69</v>
      </c>
      <c r="AR10" s="47"/>
      <c r="AS10" s="47"/>
      <c r="AT10" s="47"/>
      <c r="AU10" s="47"/>
      <c r="AV10" s="47"/>
      <c r="AW10" s="47"/>
      <c r="AX10" s="47"/>
      <c r="AY10" s="47">
        <f>データ!V6</f>
        <v>1110</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252107</v>
      </c>
      <c r="D6" s="31">
        <f t="shared" si="3"/>
        <v>46</v>
      </c>
      <c r="E6" s="31">
        <f t="shared" si="3"/>
        <v>1</v>
      </c>
      <c r="F6" s="31">
        <f t="shared" si="3"/>
        <v>0</v>
      </c>
      <c r="G6" s="31">
        <f t="shared" si="3"/>
        <v>1</v>
      </c>
      <c r="H6" s="31" t="str">
        <f t="shared" si="3"/>
        <v>滋賀県　野洲市</v>
      </c>
      <c r="I6" s="31" t="str">
        <f t="shared" si="3"/>
        <v>法適用</v>
      </c>
      <c r="J6" s="31" t="str">
        <f t="shared" si="3"/>
        <v>水道事業</v>
      </c>
      <c r="K6" s="31" t="str">
        <f t="shared" si="3"/>
        <v>末端給水事業</v>
      </c>
      <c r="L6" s="31" t="str">
        <f t="shared" si="3"/>
        <v>A4</v>
      </c>
      <c r="M6" s="32" t="str">
        <f t="shared" si="3"/>
        <v>-</v>
      </c>
      <c r="N6" s="32">
        <f t="shared" si="3"/>
        <v>69.59</v>
      </c>
      <c r="O6" s="32">
        <f t="shared" si="3"/>
        <v>99.92</v>
      </c>
      <c r="P6" s="32">
        <f t="shared" si="3"/>
        <v>2182</v>
      </c>
      <c r="Q6" s="32">
        <f t="shared" si="3"/>
        <v>50837</v>
      </c>
      <c r="R6" s="32">
        <f t="shared" si="3"/>
        <v>80.14</v>
      </c>
      <c r="S6" s="32">
        <f t="shared" si="3"/>
        <v>634.35</v>
      </c>
      <c r="T6" s="32">
        <f t="shared" si="3"/>
        <v>50716</v>
      </c>
      <c r="U6" s="32">
        <f t="shared" si="3"/>
        <v>45.69</v>
      </c>
      <c r="V6" s="32">
        <f t="shared" si="3"/>
        <v>1110</v>
      </c>
      <c r="W6" s="33">
        <f>IF(W7="",NA(),W7)</f>
        <v>100.97</v>
      </c>
      <c r="X6" s="33">
        <f t="shared" ref="X6:AF6" si="4">IF(X7="",NA(),X7)</f>
        <v>98.35</v>
      </c>
      <c r="Y6" s="33">
        <f t="shared" si="4"/>
        <v>100.31</v>
      </c>
      <c r="Z6" s="33">
        <f t="shared" si="4"/>
        <v>102.28</v>
      </c>
      <c r="AA6" s="33">
        <f t="shared" si="4"/>
        <v>101.78</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422.04</v>
      </c>
      <c r="AT6" s="33">
        <f t="shared" ref="AT6:BB6" si="6">IF(AT7="",NA(),AT7)</f>
        <v>454.35</v>
      </c>
      <c r="AU6" s="33">
        <f t="shared" si="6"/>
        <v>238.76</v>
      </c>
      <c r="AV6" s="33">
        <f t="shared" si="6"/>
        <v>212.8</v>
      </c>
      <c r="AW6" s="33">
        <f t="shared" si="6"/>
        <v>227.59</v>
      </c>
      <c r="AX6" s="33">
        <f t="shared" si="6"/>
        <v>695.41</v>
      </c>
      <c r="AY6" s="33">
        <f t="shared" si="6"/>
        <v>701</v>
      </c>
      <c r="AZ6" s="33">
        <f t="shared" si="6"/>
        <v>739.59</v>
      </c>
      <c r="BA6" s="33">
        <f t="shared" si="6"/>
        <v>335.95</v>
      </c>
      <c r="BB6" s="33">
        <f t="shared" si="6"/>
        <v>346.59</v>
      </c>
      <c r="BC6" s="32" t="str">
        <f>IF(BC7="","",IF(BC7="-","【-】","【"&amp;SUBSTITUTE(TEXT(BC7,"#,##0.00"),"-","△")&amp;"】"))</f>
        <v>【262.74】</v>
      </c>
      <c r="BD6" s="33">
        <f>IF(BD7="",NA(),BD7)</f>
        <v>306.45</v>
      </c>
      <c r="BE6" s="33">
        <f t="shared" ref="BE6:BM6" si="7">IF(BE7="",NA(),BE7)</f>
        <v>301.12</v>
      </c>
      <c r="BF6" s="33">
        <f t="shared" si="7"/>
        <v>309.13</v>
      </c>
      <c r="BG6" s="33">
        <f t="shared" si="7"/>
        <v>293.23</v>
      </c>
      <c r="BH6" s="33">
        <f t="shared" si="7"/>
        <v>275.33999999999997</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98.5</v>
      </c>
      <c r="BP6" s="33">
        <f t="shared" ref="BP6:BX6" si="8">IF(BP7="",NA(),BP7)</f>
        <v>95.99</v>
      </c>
      <c r="BQ6" s="33">
        <f t="shared" si="8"/>
        <v>97.34</v>
      </c>
      <c r="BR6" s="33">
        <f t="shared" si="8"/>
        <v>99.65</v>
      </c>
      <c r="BS6" s="33">
        <f t="shared" si="8"/>
        <v>98.87</v>
      </c>
      <c r="BT6" s="33">
        <f t="shared" si="8"/>
        <v>99.61</v>
      </c>
      <c r="BU6" s="33">
        <f t="shared" si="8"/>
        <v>100.27</v>
      </c>
      <c r="BV6" s="33">
        <f t="shared" si="8"/>
        <v>99.46</v>
      </c>
      <c r="BW6" s="33">
        <f t="shared" si="8"/>
        <v>105.21</v>
      </c>
      <c r="BX6" s="33">
        <f t="shared" si="8"/>
        <v>105.71</v>
      </c>
      <c r="BY6" s="32" t="str">
        <f>IF(BY7="","",IF(BY7="-","【-】","【"&amp;SUBSTITUTE(TEXT(BY7,"#,##0.00"),"-","△")&amp;"】"))</f>
        <v>【104.99】</v>
      </c>
      <c r="BZ6" s="33">
        <f>IF(BZ7="",NA(),BZ7)</f>
        <v>121.36</v>
      </c>
      <c r="CA6" s="33">
        <f t="shared" ref="CA6:CI6" si="9">IF(CA7="",NA(),CA7)</f>
        <v>123.57</v>
      </c>
      <c r="CB6" s="33">
        <f t="shared" si="9"/>
        <v>121.72</v>
      </c>
      <c r="CC6" s="33">
        <f t="shared" si="9"/>
        <v>119.17</v>
      </c>
      <c r="CD6" s="33">
        <f t="shared" si="9"/>
        <v>119.73</v>
      </c>
      <c r="CE6" s="33">
        <f t="shared" si="9"/>
        <v>169.59</v>
      </c>
      <c r="CF6" s="33">
        <f t="shared" si="9"/>
        <v>169.62</v>
      </c>
      <c r="CG6" s="33">
        <f t="shared" si="9"/>
        <v>171.78</v>
      </c>
      <c r="CH6" s="33">
        <f t="shared" si="9"/>
        <v>162.59</v>
      </c>
      <c r="CI6" s="33">
        <f t="shared" si="9"/>
        <v>162.15</v>
      </c>
      <c r="CJ6" s="32" t="str">
        <f>IF(CJ7="","",IF(CJ7="-","【-】","【"&amp;SUBSTITUTE(TEXT(CJ7,"#,##0.00"),"-","△")&amp;"】"))</f>
        <v>【163.72】</v>
      </c>
      <c r="CK6" s="33">
        <f>IF(CK7="",NA(),CK7)</f>
        <v>85.78</v>
      </c>
      <c r="CL6" s="33">
        <f t="shared" ref="CL6:CT6" si="10">IF(CL7="",NA(),CL7)</f>
        <v>83.82</v>
      </c>
      <c r="CM6" s="33">
        <f t="shared" si="10"/>
        <v>84.36</v>
      </c>
      <c r="CN6" s="33">
        <f t="shared" si="10"/>
        <v>83.62</v>
      </c>
      <c r="CO6" s="33">
        <f t="shared" si="10"/>
        <v>82.11</v>
      </c>
      <c r="CP6" s="33">
        <f t="shared" si="10"/>
        <v>60.04</v>
      </c>
      <c r="CQ6" s="33">
        <f t="shared" si="10"/>
        <v>59.88</v>
      </c>
      <c r="CR6" s="33">
        <f t="shared" si="10"/>
        <v>59.68</v>
      </c>
      <c r="CS6" s="33">
        <f t="shared" si="10"/>
        <v>59.17</v>
      </c>
      <c r="CT6" s="33">
        <f t="shared" si="10"/>
        <v>59.34</v>
      </c>
      <c r="CU6" s="32" t="str">
        <f>IF(CU7="","",IF(CU7="-","【-】","【"&amp;SUBSTITUTE(TEXT(CU7,"#,##0.00"),"-","△")&amp;"】"))</f>
        <v>【59.76】</v>
      </c>
      <c r="CV6" s="33">
        <f>IF(CV7="",NA(),CV7)</f>
        <v>82.38</v>
      </c>
      <c r="CW6" s="33">
        <f t="shared" ref="CW6:DE6" si="11">IF(CW7="",NA(),CW7)</f>
        <v>82.76</v>
      </c>
      <c r="CX6" s="33">
        <f t="shared" si="11"/>
        <v>82.1</v>
      </c>
      <c r="CY6" s="33">
        <f t="shared" si="11"/>
        <v>81.39</v>
      </c>
      <c r="CZ6" s="33">
        <f t="shared" si="11"/>
        <v>81.98</v>
      </c>
      <c r="DA6" s="33">
        <f t="shared" si="11"/>
        <v>87.33</v>
      </c>
      <c r="DB6" s="33">
        <f t="shared" si="11"/>
        <v>87.65</v>
      </c>
      <c r="DC6" s="33">
        <f t="shared" si="11"/>
        <v>87.63</v>
      </c>
      <c r="DD6" s="33">
        <f t="shared" si="11"/>
        <v>87.6</v>
      </c>
      <c r="DE6" s="33">
        <f t="shared" si="11"/>
        <v>87.74</v>
      </c>
      <c r="DF6" s="32" t="str">
        <f>IF(DF7="","",IF(DF7="-","【-】","【"&amp;SUBSTITUTE(TEXT(DF7,"#,##0.00"),"-","△")&amp;"】"))</f>
        <v>【89.95】</v>
      </c>
      <c r="DG6" s="33">
        <f>IF(DG7="",NA(),DG7)</f>
        <v>33.96</v>
      </c>
      <c r="DH6" s="33">
        <f t="shared" ref="DH6:DP6" si="12">IF(DH7="",NA(),DH7)</f>
        <v>35.51</v>
      </c>
      <c r="DI6" s="33">
        <f t="shared" si="12"/>
        <v>36.39</v>
      </c>
      <c r="DJ6" s="33">
        <f t="shared" si="12"/>
        <v>45.13</v>
      </c>
      <c r="DK6" s="33">
        <f t="shared" si="12"/>
        <v>47.35</v>
      </c>
      <c r="DL6" s="33">
        <f t="shared" si="12"/>
        <v>37.71</v>
      </c>
      <c r="DM6" s="33">
        <f t="shared" si="12"/>
        <v>38.69</v>
      </c>
      <c r="DN6" s="33">
        <f t="shared" si="12"/>
        <v>39.65</v>
      </c>
      <c r="DO6" s="33">
        <f t="shared" si="12"/>
        <v>45.25</v>
      </c>
      <c r="DP6" s="33">
        <f t="shared" si="12"/>
        <v>46.27</v>
      </c>
      <c r="DQ6" s="32" t="str">
        <f>IF(DQ7="","",IF(DQ7="-","【-】","【"&amp;SUBSTITUTE(TEXT(DQ7,"#,##0.00"),"-","△")&amp;"】"))</f>
        <v>【47.18】</v>
      </c>
      <c r="DR6" s="33">
        <f>IF(DR7="",NA(),DR7)</f>
        <v>1.37</v>
      </c>
      <c r="DS6" s="33">
        <f t="shared" ref="DS6:EA6" si="13">IF(DS7="",NA(),DS7)</f>
        <v>1.42</v>
      </c>
      <c r="DT6" s="33">
        <f t="shared" si="13"/>
        <v>7.39</v>
      </c>
      <c r="DU6" s="33">
        <f t="shared" si="13"/>
        <v>8.4</v>
      </c>
      <c r="DV6" s="33">
        <f t="shared" si="13"/>
        <v>12.14</v>
      </c>
      <c r="DW6" s="33">
        <f t="shared" si="13"/>
        <v>7.67</v>
      </c>
      <c r="DX6" s="33">
        <f t="shared" si="13"/>
        <v>8.4</v>
      </c>
      <c r="DY6" s="33">
        <f t="shared" si="13"/>
        <v>9.7100000000000009</v>
      </c>
      <c r="DZ6" s="33">
        <f t="shared" si="13"/>
        <v>10.71</v>
      </c>
      <c r="EA6" s="33">
        <f t="shared" si="13"/>
        <v>10.93</v>
      </c>
      <c r="EB6" s="32" t="str">
        <f>IF(EB7="","",IF(EB7="-","【-】","【"&amp;SUBSTITUTE(TEXT(EB7,"#,##0.00"),"-","△")&amp;"】"))</f>
        <v>【13.18】</v>
      </c>
      <c r="EC6" s="33">
        <f>IF(EC7="",NA(),EC7)</f>
        <v>0.48</v>
      </c>
      <c r="ED6" s="33">
        <f t="shared" ref="ED6:EL6" si="14">IF(ED7="",NA(),ED7)</f>
        <v>0.22</v>
      </c>
      <c r="EE6" s="33">
        <f t="shared" si="14"/>
        <v>0.14000000000000001</v>
      </c>
      <c r="EF6" s="33">
        <f t="shared" si="14"/>
        <v>0.25</v>
      </c>
      <c r="EG6" s="33">
        <f t="shared" si="14"/>
        <v>0.02</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252107</v>
      </c>
      <c r="D7" s="35">
        <v>46</v>
      </c>
      <c r="E7" s="35">
        <v>1</v>
      </c>
      <c r="F7" s="35">
        <v>0</v>
      </c>
      <c r="G7" s="35">
        <v>1</v>
      </c>
      <c r="H7" s="35" t="s">
        <v>93</v>
      </c>
      <c r="I7" s="35" t="s">
        <v>94</v>
      </c>
      <c r="J7" s="35" t="s">
        <v>95</v>
      </c>
      <c r="K7" s="35" t="s">
        <v>96</v>
      </c>
      <c r="L7" s="35" t="s">
        <v>97</v>
      </c>
      <c r="M7" s="36" t="s">
        <v>98</v>
      </c>
      <c r="N7" s="36">
        <v>69.59</v>
      </c>
      <c r="O7" s="36">
        <v>99.92</v>
      </c>
      <c r="P7" s="36">
        <v>2182</v>
      </c>
      <c r="Q7" s="36">
        <v>50837</v>
      </c>
      <c r="R7" s="36">
        <v>80.14</v>
      </c>
      <c r="S7" s="36">
        <v>634.35</v>
      </c>
      <c r="T7" s="36">
        <v>50716</v>
      </c>
      <c r="U7" s="36">
        <v>45.69</v>
      </c>
      <c r="V7" s="36">
        <v>1110</v>
      </c>
      <c r="W7" s="36">
        <v>100.97</v>
      </c>
      <c r="X7" s="36">
        <v>98.35</v>
      </c>
      <c r="Y7" s="36">
        <v>100.31</v>
      </c>
      <c r="Z7" s="36">
        <v>102.28</v>
      </c>
      <c r="AA7" s="36">
        <v>101.78</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422.04</v>
      </c>
      <c r="AT7" s="36">
        <v>454.35</v>
      </c>
      <c r="AU7" s="36">
        <v>238.76</v>
      </c>
      <c r="AV7" s="36">
        <v>212.8</v>
      </c>
      <c r="AW7" s="36">
        <v>227.59</v>
      </c>
      <c r="AX7" s="36">
        <v>695.41</v>
      </c>
      <c r="AY7" s="36">
        <v>701</v>
      </c>
      <c r="AZ7" s="36">
        <v>739.59</v>
      </c>
      <c r="BA7" s="36">
        <v>335.95</v>
      </c>
      <c r="BB7" s="36">
        <v>346.59</v>
      </c>
      <c r="BC7" s="36">
        <v>262.74</v>
      </c>
      <c r="BD7" s="36">
        <v>306.45</v>
      </c>
      <c r="BE7" s="36">
        <v>301.12</v>
      </c>
      <c r="BF7" s="36">
        <v>309.13</v>
      </c>
      <c r="BG7" s="36">
        <v>293.23</v>
      </c>
      <c r="BH7" s="36">
        <v>275.33999999999997</v>
      </c>
      <c r="BI7" s="36">
        <v>343.45</v>
      </c>
      <c r="BJ7" s="36">
        <v>330.99</v>
      </c>
      <c r="BK7" s="36">
        <v>324.08999999999997</v>
      </c>
      <c r="BL7" s="36">
        <v>319.82</v>
      </c>
      <c r="BM7" s="36">
        <v>312.02999999999997</v>
      </c>
      <c r="BN7" s="36">
        <v>276.38</v>
      </c>
      <c r="BO7" s="36">
        <v>98.5</v>
      </c>
      <c r="BP7" s="36">
        <v>95.99</v>
      </c>
      <c r="BQ7" s="36">
        <v>97.34</v>
      </c>
      <c r="BR7" s="36">
        <v>99.65</v>
      </c>
      <c r="BS7" s="36">
        <v>98.87</v>
      </c>
      <c r="BT7" s="36">
        <v>99.61</v>
      </c>
      <c r="BU7" s="36">
        <v>100.27</v>
      </c>
      <c r="BV7" s="36">
        <v>99.46</v>
      </c>
      <c r="BW7" s="36">
        <v>105.21</v>
      </c>
      <c r="BX7" s="36">
        <v>105.71</v>
      </c>
      <c r="BY7" s="36">
        <v>104.99</v>
      </c>
      <c r="BZ7" s="36">
        <v>121.36</v>
      </c>
      <c r="CA7" s="36">
        <v>123.57</v>
      </c>
      <c r="CB7" s="36">
        <v>121.72</v>
      </c>
      <c r="CC7" s="36">
        <v>119.17</v>
      </c>
      <c r="CD7" s="36">
        <v>119.73</v>
      </c>
      <c r="CE7" s="36">
        <v>169.59</v>
      </c>
      <c r="CF7" s="36">
        <v>169.62</v>
      </c>
      <c r="CG7" s="36">
        <v>171.78</v>
      </c>
      <c r="CH7" s="36">
        <v>162.59</v>
      </c>
      <c r="CI7" s="36">
        <v>162.15</v>
      </c>
      <c r="CJ7" s="36">
        <v>163.72</v>
      </c>
      <c r="CK7" s="36">
        <v>85.78</v>
      </c>
      <c r="CL7" s="36">
        <v>83.82</v>
      </c>
      <c r="CM7" s="36">
        <v>84.36</v>
      </c>
      <c r="CN7" s="36">
        <v>83.62</v>
      </c>
      <c r="CO7" s="36">
        <v>82.11</v>
      </c>
      <c r="CP7" s="36">
        <v>60.04</v>
      </c>
      <c r="CQ7" s="36">
        <v>59.88</v>
      </c>
      <c r="CR7" s="36">
        <v>59.68</v>
      </c>
      <c r="CS7" s="36">
        <v>59.17</v>
      </c>
      <c r="CT7" s="36">
        <v>59.34</v>
      </c>
      <c r="CU7" s="36">
        <v>59.76</v>
      </c>
      <c r="CV7" s="36">
        <v>82.38</v>
      </c>
      <c r="CW7" s="36">
        <v>82.76</v>
      </c>
      <c r="CX7" s="36">
        <v>82.1</v>
      </c>
      <c r="CY7" s="36">
        <v>81.39</v>
      </c>
      <c r="CZ7" s="36">
        <v>81.98</v>
      </c>
      <c r="DA7" s="36">
        <v>87.33</v>
      </c>
      <c r="DB7" s="36">
        <v>87.65</v>
      </c>
      <c r="DC7" s="36">
        <v>87.63</v>
      </c>
      <c r="DD7" s="36">
        <v>87.6</v>
      </c>
      <c r="DE7" s="36">
        <v>87.74</v>
      </c>
      <c r="DF7" s="36">
        <v>89.95</v>
      </c>
      <c r="DG7" s="36">
        <v>33.96</v>
      </c>
      <c r="DH7" s="36">
        <v>35.51</v>
      </c>
      <c r="DI7" s="36">
        <v>36.39</v>
      </c>
      <c r="DJ7" s="36">
        <v>45.13</v>
      </c>
      <c r="DK7" s="36">
        <v>47.35</v>
      </c>
      <c r="DL7" s="36">
        <v>37.71</v>
      </c>
      <c r="DM7" s="36">
        <v>38.69</v>
      </c>
      <c r="DN7" s="36">
        <v>39.65</v>
      </c>
      <c r="DO7" s="36">
        <v>45.25</v>
      </c>
      <c r="DP7" s="36">
        <v>46.27</v>
      </c>
      <c r="DQ7" s="36">
        <v>47.18</v>
      </c>
      <c r="DR7" s="36">
        <v>1.37</v>
      </c>
      <c r="DS7" s="36">
        <v>1.42</v>
      </c>
      <c r="DT7" s="36">
        <v>7.39</v>
      </c>
      <c r="DU7" s="36">
        <v>8.4</v>
      </c>
      <c r="DV7" s="36">
        <v>12.14</v>
      </c>
      <c r="DW7" s="36">
        <v>7.67</v>
      </c>
      <c r="DX7" s="36">
        <v>8.4</v>
      </c>
      <c r="DY7" s="36">
        <v>9.7100000000000009</v>
      </c>
      <c r="DZ7" s="36">
        <v>10.71</v>
      </c>
      <c r="EA7" s="36">
        <v>10.93</v>
      </c>
      <c r="EB7" s="36">
        <v>13.18</v>
      </c>
      <c r="EC7" s="36">
        <v>0.48</v>
      </c>
      <c r="ED7" s="36">
        <v>0.22</v>
      </c>
      <c r="EE7" s="36">
        <v>0.14000000000000001</v>
      </c>
      <c r="EF7" s="36">
        <v>0.25</v>
      </c>
      <c r="EG7" s="36">
        <v>0.02</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inoue</cp:lastModifiedBy>
  <cp:lastPrinted>2017-02-21T02:59:47Z</cp:lastPrinted>
  <dcterms:created xsi:type="dcterms:W3CDTF">2017-02-01T08:43:57Z</dcterms:created>
  <dcterms:modified xsi:type="dcterms:W3CDTF">2017-02-22T04:49:40Z</dcterms:modified>
</cp:coreProperties>
</file>