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04 下水道経営係\02計画普及係\02 管理\経営\経営分析\平成28年度\20180221修正\"/>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<sst xmlns="http://schemas.openxmlformats.org/spreadsheetml/2006/main" count="221" uniqueCount="111">
  <si>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</si>
  <si>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</si>
  <si>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</si>
  <si>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</si>
  <si>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</si>
  <si>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</si>
  <si>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</si>
  <si>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</si>
  <si>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</si>
  <si>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</si>
  <si>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</si>
  <si>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</si>
  <si>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</si>
  <si>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</si>
  <si>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</si>
  <si>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</si>
  <si>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</si>
  <si>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</si>
  <si>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</si>
  <si>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</si>
  <si>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</si>
  <si>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</si>
  <si>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</si>
  <si>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</si>
  <si>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</si>
  <si>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</si>
  <si>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</si>
  <si>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</si>
  <si>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</si>
  <si>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</si>
  <si>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</si>
  <si>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</si>
  <si>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</si>
  <si>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</si>
  <si>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</si>
  <si>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</si>
  <si>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</si>
  <si>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</si>
  <si>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</si>
  <si>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</si>
  <si>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</si>
  <si>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</si>
  <si>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</si>
  <si>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</si>
  <si>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</si>
  <si>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</si>
  <si>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</si>
  <si>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</si>
  <si>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</si>
  <si>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</si>
  <si>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</si>
  <si>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</si>
  <si>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</si>
  <si>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</si>
  <si>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</si>
  <si>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</si>
  <si>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</si>
  <si>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</si>
  <si>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</si>
  <si>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</si>
  <si>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</si>
  <si>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</si>
  <si>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</si>
  <si>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</si>
  <si>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</si>
  <si>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</si>
  <si>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</si>
  <si>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</si>
  <si>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</si>
  <si>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</si>
  <si>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</si>
  <si>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</si>
  <si>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</si>
  <si>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</si>
  <si>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</si>
  <si>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</si>
  <si>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</si>
  <si>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</si>
  <si>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</si>
  <si>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</si>
  <si>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</si>
  <si>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</si>
  <si>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</si>
  <si>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</si>
  <si>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</si>
  <si>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</si>
  <si>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</si>
  <si>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</si>
  <si>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</si>
  <si>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</si>
  <si>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</si>
  <si>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</si>
  <si>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</si>
  <si>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</si>
  <si>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</si>
  <si>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</si>
  <si>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甲賀市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</si>
  <si>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</si>
  <si>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</si>
  <si>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</si>
  <si>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</si>
  <si>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</si>
  <si>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</si>
  <si>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</si>
  <si>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</si>
  <si>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</si>
  <si>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</si>
  <si>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</si>
  <si>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平成４年から施設を供用し、平成２７年度で２３年を経過していますが、下水道管の耐用年数は５０年であるため、現時点で老朽化に伴う更新は発生していません。</t>
    <rPh sb="1" eb="3">
      <t>ヘイセイ</t>
    </rPh>
    <rPh sb="4" eb="5">
      <t>ネン</t>
    </rPh>
    <rPh sb="7" eb="9">
      <t>シセツ</t>
    </rPh>
    <rPh sb="10" eb="12">
      <t>キョウヨウ</t>
    </rPh>
    <rPh sb="14" eb="16">
      <t>ヘイセイ</t>
    </rPh>
    <rPh sb="18" eb="20">
      <t>ネンド</t>
    </rPh>
    <rPh sb="23" eb="24">
      <t>ネン</t>
    </rPh>
    <rPh sb="25" eb="27">
      <t>ケイカ</t>
    </rPh>
    <rPh sb="34" eb="37">
      <t>ゲスイドウ</t>
    </rPh>
    <rPh sb="37" eb="38">
      <t>カン</t>
    </rPh>
    <rPh sb="39" eb="41">
      <t>タイヨウ</t>
    </rPh>
    <rPh sb="41" eb="43">
      <t>ネンスウ</t>
    </rPh>
    <rPh sb="46" eb="47">
      <t>ネン</t>
    </rPh>
    <rPh sb="53" eb="56">
      <t>ゲンジテン</t>
    </rPh>
    <rPh sb="57" eb="60">
      <t>ロウキュウカ</t>
    </rPh>
    <rPh sb="61" eb="62">
      <t>トモナ</t>
    </rPh>
    <rPh sb="63" eb="65">
      <t>コウシン</t>
    </rPh>
    <rPh sb="66" eb="68">
      <t>ハッセイ</t>
    </rPh>
    <phoneticPr fontId="4"/>
  </si>
  <si>
    <t>　①収益的収支比率は改善傾向にあるものの、１００％を下回っており、更なる経営改善が必要です。
　④企業債残高対事業規模比率について、平成２７年度の値は前年度よりも高くなっていますが、地方公営企業法適用前の打ち切り決算によるものです。
　⑦施設利用率（注：流域下水道で処理した水量を含んで計算されています）は、総務省が示す類型区分に基づく類似団体と比較すると、平均値を概ね上回っています。
　⑥汚水処理原価は類似団体平均よりは低く抑えられていますが、⑤経費回収率の指標では下水道使用料だけでは汚水処理にかかる費用を賄えていないことが判断できます。
　今後は、下水道使用料収納率や水洗化率の向上、維持管理費用の縮減が必要と考えます。</t>
    <rPh sb="2" eb="5">
      <t>シュウエキテキ</t>
    </rPh>
    <rPh sb="5" eb="7">
      <t>シュウシ</t>
    </rPh>
    <rPh sb="7" eb="9">
      <t>ヒリツ</t>
    </rPh>
    <rPh sb="10" eb="12">
      <t>カイゼン</t>
    </rPh>
    <rPh sb="12" eb="14">
      <t>ケイコウ</t>
    </rPh>
    <rPh sb="26" eb="28">
      <t>シタマワ</t>
    </rPh>
    <rPh sb="33" eb="34">
      <t>サラ</t>
    </rPh>
    <rPh sb="36" eb="38">
      <t>ケイエイ</t>
    </rPh>
    <rPh sb="38" eb="40">
      <t>カイゼン</t>
    </rPh>
    <rPh sb="41" eb="43">
      <t>ヒツヨウ</t>
    </rPh>
    <rPh sb="66" eb="68">
      <t>ヘイセイ</t>
    </rPh>
    <rPh sb="70" eb="72">
      <t>ネンド</t>
    </rPh>
    <rPh sb="73" eb="74">
      <t>アタイ</t>
    </rPh>
    <rPh sb="75" eb="78">
      <t>ゼンネンド</t>
    </rPh>
    <rPh sb="81" eb="82">
      <t>タカ</t>
    </rPh>
    <rPh sb="91" eb="93">
      <t>チホウ</t>
    </rPh>
    <rPh sb="93" eb="95">
      <t>コウエイ</t>
    </rPh>
    <rPh sb="95" eb="97">
      <t>キギョウ</t>
    </rPh>
    <rPh sb="100" eb="101">
      <t>マエ</t>
    </rPh>
    <rPh sb="102" eb="103">
      <t>ウ</t>
    </rPh>
    <rPh sb="104" eb="105">
      <t>キ</t>
    </rPh>
    <rPh sb="106" eb="108">
      <t>ケッサン</t>
    </rPh>
    <phoneticPr fontId="4"/>
  </si>
  <si>
    <t>　平成２８年度から、公共下水道事業と特定環境保全公共下水道事業、農業集落排水事業を合わせ、下水道事業として地方公営企業法を適用しました。しかし、公営企業会計を導入したからといって、すぐに「経営の健全性・効率性」が図られるわけではありません。
　この下水道事業という住民生活に欠くことのできない重要なサービスを安定的に継続させるため、中長期的な経営の基本計画である「経営戦略」に基づいて、経営改善を進め、収益的収支比率が向上するように努めていきます。</t>
    <rPh sb="1" eb="3">
      <t>ヘイセイ</t>
    </rPh>
    <rPh sb="5" eb="7">
      <t>ネンド</t>
    </rPh>
    <rPh sb="10" eb="12">
      <t>コウキョウ</t>
    </rPh>
    <rPh sb="12" eb="15">
      <t>ゲスイドウ</t>
    </rPh>
    <rPh sb="15" eb="17">
      <t>ジギョウ</t>
    </rPh>
    <rPh sb="18" eb="29">
      <t>トッカン</t>
    </rPh>
    <rPh sb="29" eb="31">
      <t>ジギョウ</t>
    </rPh>
    <rPh sb="32" eb="34">
      <t>ノウギョウ</t>
    </rPh>
    <rPh sb="34" eb="36">
      <t>シュウラク</t>
    </rPh>
    <rPh sb="36" eb="38">
      <t>ハイスイ</t>
    </rPh>
    <rPh sb="38" eb="40">
      <t>ジギョウ</t>
    </rPh>
    <rPh sb="41" eb="42">
      <t>ア</t>
    </rPh>
    <rPh sb="45" eb="48">
      <t>ゲスイドウ</t>
    </rPh>
    <rPh sb="48" eb="50">
      <t>ジギョウ</t>
    </rPh>
    <rPh sb="53" eb="55">
      <t>チホウ</t>
    </rPh>
    <rPh sb="55" eb="57">
      <t>コウエイ</t>
    </rPh>
    <rPh sb="57" eb="59">
      <t>キギョウ</t>
    </rPh>
    <rPh sb="59" eb="60">
      <t>ホウ</t>
    </rPh>
    <rPh sb="61" eb="63">
      <t>テキヨウ</t>
    </rPh>
    <rPh sb="124" eb="127">
      <t>ゲスイドウ</t>
    </rPh>
    <rPh sb="127" eb="129">
      <t>ジギョウ</t>
    </rPh>
    <rPh sb="132" eb="134">
      <t>ジュウミン</t>
    </rPh>
    <rPh sb="134" eb="136">
      <t>セイカツ</t>
    </rPh>
    <rPh sb="137" eb="138">
      <t>カ</t>
    </rPh>
    <rPh sb="146" eb="148">
      <t>ジュウヨウ</t>
    </rPh>
    <rPh sb="154" eb="157">
      <t>アンテイテキ</t>
    </rPh>
    <rPh sb="158" eb="160">
      <t>ケイゾク</t>
    </rPh>
    <rPh sb="166" eb="170">
      <t>チュウチョウキテキ</t>
    </rPh>
    <rPh sb="171" eb="173">
      <t>ケイエイ</t>
    </rPh>
    <rPh sb="174" eb="176">
      <t>キホン</t>
    </rPh>
    <rPh sb="176" eb="178">
      <t>ケイカク</t>
    </rPh>
    <rPh sb="182" eb="184">
      <t>ケイエイ</t>
    </rPh>
    <rPh sb="184" eb="186">
      <t>センリャク</t>
    </rPh>
    <rPh sb="188" eb="189">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</si>
</sst>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30-45B6-BFD3-11A7395753BA}"/>
            </c:ext>
          </c:extLst>
        </c:ser>
        <c:dLbls>
          <c:showLegendKey val="0"/>
          <c:showVal val="0"/>
          <c:showCatName val="0"/>
          <c:showSerName val="0"/>
          <c:showPercent val="0"/>
          <c:showBubbleSize val="0"/>
        </c:dLbls>
        <c:gapWidth val="150"/>
        <c:axId val="148825216"/>
        <c:axId val="1488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0.06</c:v>
                </c:pt>
                <c:pt idx="3">
                  <c:v>0.04</c:v>
                </c:pt>
                <c:pt idx="4">
                  <c:v>0.38</c:v>
                </c:pt>
              </c:numCache>
            </c:numRef>
          </c:val>
          <c:smooth val="0"/>
          <c:extLst>
            <c:ext xmlns:c16="http://schemas.microsoft.com/office/drawing/2014/chart" uri="{C3380CC4-5D6E-409C-BE32-E72D297353CC}">
              <c16:uniqueId val="{00000001-AA30-45B6-BFD3-11A7395753BA}"/>
            </c:ext>
          </c:extLst>
        </c:ser>
        <c:dLbls>
          <c:showLegendKey val="0"/>
          <c:showVal val="0"/>
          <c:showCatName val="0"/>
          <c:showSerName val="0"/>
          <c:showPercent val="0"/>
          <c:showBubbleSize val="0"/>
        </c:dLbls>
        <c:marker val="1"/>
        <c:smooth val="0"/>
        <c:axId val="148825216"/>
        <c:axId val="148827136"/>
      </c:lineChart>
      <c:dateAx>
        <c:axId val="148825216"/>
        <c:scaling>
          <c:orientation val="minMax"/>
        </c:scaling>
        <c:delete val="1"/>
        <c:axPos val="b"/>
        <c:numFmt formatCode="ge" sourceLinked="1"/>
        <c:majorTickMark val="none"/>
        <c:minorTickMark val="none"/>
        <c:tickLblPos val="none"/>
        <c:crossAx val="148827136"/>
        <c:crosses val="autoZero"/>
        <c:auto val="1"/>
        <c:lblOffset val="100"/>
        <c:baseTimeUnit val="years"/>
      </c:dateAx>
      <c:valAx>
        <c:axId val="1488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86.44</c:v>
                </c:pt>
                <c:pt idx="1">
                  <c:v>86.95</c:v>
                </c:pt>
                <c:pt idx="2">
                  <c:v>87.99</c:v>
                </c:pt>
                <c:pt idx="3">
                  <c:v>97.31</c:v>
                </c:pt>
                <c:pt idx="4">
                  <c:v>97.31</c:v>
                </c:pt>
              </c:numCache>
            </c:numRef>
          </c:val>
          <c:extLst>
            <c:ext xmlns:c16="http://schemas.microsoft.com/office/drawing/2014/chart" uri="{C3380CC4-5D6E-409C-BE32-E72D297353CC}">
              <c16:uniqueId val="{00000000-057F-4020-82D1-231F91D963F4}"/>
            </c:ext>
          </c:extLst>
        </c:ser>
        <c:dLbls>
          <c:showLegendKey val="0"/>
          <c:showVal val="0"/>
          <c:showCatName val="0"/>
          <c:showSerName val="0"/>
          <c:showPercent val="0"/>
          <c:showBubbleSize val="0"/>
        </c:dLbls>
        <c:gapWidth val="150"/>
        <c:axId val="150505728"/>
        <c:axId val="15052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62.09</c:v>
                </c:pt>
                <c:pt idx="3">
                  <c:v>62.23</c:v>
                </c:pt>
                <c:pt idx="4">
                  <c:v>60</c:v>
                </c:pt>
              </c:numCache>
            </c:numRef>
          </c:val>
          <c:smooth val="0"/>
          <c:extLst>
            <c:ext xmlns:c16="http://schemas.microsoft.com/office/drawing/2014/chart" uri="{C3380CC4-5D6E-409C-BE32-E72D297353CC}">
              <c16:uniqueId val="{00000001-057F-4020-82D1-231F91D963F4}"/>
            </c:ext>
          </c:extLst>
        </c:ser>
        <c:dLbls>
          <c:showLegendKey val="0"/>
          <c:showVal val="0"/>
          <c:showCatName val="0"/>
          <c:showSerName val="0"/>
          <c:showPercent val="0"/>
          <c:showBubbleSize val="0"/>
        </c:dLbls>
        <c:marker val="1"/>
        <c:smooth val="0"/>
        <c:axId val="150505728"/>
        <c:axId val="150524288"/>
      </c:lineChart>
      <c:dateAx>
        <c:axId val="150505728"/>
        <c:scaling>
          <c:orientation val="minMax"/>
        </c:scaling>
        <c:delete val="1"/>
        <c:axPos val="b"/>
        <c:numFmt formatCode="ge" sourceLinked="1"/>
        <c:majorTickMark val="none"/>
        <c:minorTickMark val="none"/>
        <c:tickLblPos val="none"/>
        <c:crossAx val="150524288"/>
        <c:crosses val="autoZero"/>
        <c:auto val="1"/>
        <c:lblOffset val="100"/>
        <c:baseTimeUnit val="years"/>
      </c:dateAx>
      <c:valAx>
        <c:axId val="1505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0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78.88</c:v>
                </c:pt>
                <c:pt idx="1">
                  <c:v>81.47</c:v>
                </c:pt>
                <c:pt idx="2">
                  <c:v>81.81</c:v>
                </c:pt>
                <c:pt idx="3">
                  <c:v>82.94</c:v>
                </c:pt>
                <c:pt idx="4">
                  <c:v>84</c:v>
                </c:pt>
              </c:numCache>
            </c:numRef>
          </c:val>
          <c:extLst>
            <c:ext xmlns:c16="http://schemas.microsoft.com/office/drawing/2014/chart" uri="{C3380CC4-5D6E-409C-BE32-E72D297353CC}">
              <c16:uniqueId val="{00000000-479A-47EF-A470-707F01E17A76}"/>
            </c:ext>
          </c:extLst>
        </c:ser>
        <c:dLbls>
          <c:showLegendKey val="0"/>
          <c:showVal val="0"/>
          <c:showCatName val="0"/>
          <c:showSerName val="0"/>
          <c:showPercent val="0"/>
          <c:showBubbleSize val="0"/>
        </c:dLbls>
        <c:gapWidth val="150"/>
        <c:axId val="150546304"/>
        <c:axId val="1505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86.88</c:v>
                </c:pt>
                <c:pt idx="3">
                  <c:v>86.56</c:v>
                </c:pt>
                <c:pt idx="4">
                  <c:v>86.78</c:v>
                </c:pt>
              </c:numCache>
            </c:numRef>
          </c:val>
          <c:smooth val="0"/>
          <c:extLst>
            <c:ext xmlns:c16="http://schemas.microsoft.com/office/drawing/2014/chart" uri="{C3380CC4-5D6E-409C-BE32-E72D297353CC}">
              <c16:uniqueId val="{00000001-479A-47EF-A470-707F01E17A76}"/>
            </c:ext>
          </c:extLst>
        </c:ser>
        <c:dLbls>
          <c:showLegendKey val="0"/>
          <c:showVal val="0"/>
          <c:showCatName val="0"/>
          <c:showSerName val="0"/>
          <c:showPercent val="0"/>
          <c:showBubbleSize val="0"/>
        </c:dLbls>
        <c:marker val="1"/>
        <c:smooth val="0"/>
        <c:axId val="150546304"/>
        <c:axId val="150552576"/>
      </c:lineChart>
      <c:dateAx>
        <c:axId val="150546304"/>
        <c:scaling>
          <c:orientation val="minMax"/>
        </c:scaling>
        <c:delete val="1"/>
        <c:axPos val="b"/>
        <c:numFmt formatCode="ge" sourceLinked="1"/>
        <c:majorTickMark val="none"/>
        <c:minorTickMark val="none"/>
        <c:tickLblPos val="none"/>
        <c:crossAx val="150552576"/>
        <c:crosses val="autoZero"/>
        <c:auto val="1"/>
        <c:lblOffset val="100"/>
        <c:baseTimeUnit val="years"/>
      </c:dateAx>
      <c:valAx>
        <c:axId val="1505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5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73.75</c:v>
                </c:pt>
                <c:pt idx="1">
                  <c:v>75.95</c:v>
                </c:pt>
                <c:pt idx="2">
                  <c:v>79.760000000000005</c:v>
                </c:pt>
                <c:pt idx="3">
                  <c:v>76.819999999999993</c:v>
                </c:pt>
                <c:pt idx="4">
                  <c:v>84.56</c:v>
                </c:pt>
              </c:numCache>
            </c:numRef>
          </c:val>
          <c:extLst>
            <c:ext xmlns:c16="http://schemas.microsoft.com/office/drawing/2014/chart" uri="{C3380CC4-5D6E-409C-BE32-E72D297353CC}">
              <c16:uniqueId val="{00000000-0543-41D7-92F3-67F7A6D74A78}"/>
            </c:ext>
          </c:extLst>
        </c:ser>
        <c:dLbls>
          <c:showLegendKey val="0"/>
          <c:showVal val="0"/>
          <c:showCatName val="0"/>
          <c:showSerName val="0"/>
          <c:showPercent val="0"/>
          <c:showBubbleSize val="0"/>
        </c:dLbls>
        <c:gapWidth val="150"/>
        <c:axId val="148849408"/>
        <c:axId val="1488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43-41D7-92F3-67F7A6D74A78}"/>
            </c:ext>
          </c:extLst>
        </c:ser>
        <c:dLbls>
          <c:showLegendKey val="0"/>
          <c:showVal val="0"/>
          <c:showCatName val="0"/>
          <c:showSerName val="0"/>
          <c:showPercent val="0"/>
          <c:showBubbleSize val="0"/>
        </c:dLbls>
        <c:marker val="1"/>
        <c:smooth val="0"/>
        <c:axId val="148849408"/>
        <c:axId val="148851328"/>
      </c:lineChart>
      <c:dateAx>
        <c:axId val="148849408"/>
        <c:scaling>
          <c:orientation val="minMax"/>
        </c:scaling>
        <c:delete val="1"/>
        <c:axPos val="b"/>
        <c:numFmt formatCode="ge" sourceLinked="1"/>
        <c:majorTickMark val="none"/>
        <c:minorTickMark val="none"/>
        <c:tickLblPos val="none"/>
        <c:crossAx val="148851328"/>
        <c:crosses val="autoZero"/>
        <c:auto val="1"/>
        <c:lblOffset val="100"/>
        <c:baseTimeUnit val="years"/>
      </c:dateAx>
      <c:valAx>
        <c:axId val="1488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72-4323-926A-8EE98CA526E3}"/>
            </c:ext>
          </c:extLst>
        </c:ser>
        <c:dLbls>
          <c:showLegendKey val="0"/>
          <c:showVal val="0"/>
          <c:showCatName val="0"/>
          <c:showSerName val="0"/>
          <c:showPercent val="0"/>
          <c:showBubbleSize val="0"/>
        </c:dLbls>
        <c:gapWidth val="150"/>
        <c:axId val="149037440"/>
        <c:axId val="14903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72-4323-926A-8EE98CA526E3}"/>
            </c:ext>
          </c:extLst>
        </c:ser>
        <c:dLbls>
          <c:showLegendKey val="0"/>
          <c:showVal val="0"/>
          <c:showCatName val="0"/>
          <c:showSerName val="0"/>
          <c:showPercent val="0"/>
          <c:showBubbleSize val="0"/>
        </c:dLbls>
        <c:marker val="1"/>
        <c:smooth val="0"/>
        <c:axId val="149037440"/>
        <c:axId val="149039360"/>
      </c:lineChart>
      <c:dateAx>
        <c:axId val="149037440"/>
        <c:scaling>
          <c:orientation val="minMax"/>
        </c:scaling>
        <c:delete val="1"/>
        <c:axPos val="b"/>
        <c:numFmt formatCode="ge" sourceLinked="1"/>
        <c:majorTickMark val="none"/>
        <c:minorTickMark val="none"/>
        <c:tickLblPos val="none"/>
        <c:crossAx val="149039360"/>
        <c:crosses val="autoZero"/>
        <c:auto val="1"/>
        <c:lblOffset val="100"/>
        <c:baseTimeUnit val="years"/>
      </c:dateAx>
      <c:valAx>
        <c:axId val="1490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21-406E-A6B7-39E8AD3107C5}"/>
            </c:ext>
          </c:extLst>
        </c:ser>
        <c:dLbls>
          <c:showLegendKey val="0"/>
          <c:showVal val="0"/>
          <c:showCatName val="0"/>
          <c:showSerName val="0"/>
          <c:showPercent val="0"/>
          <c:showBubbleSize val="0"/>
        </c:dLbls>
        <c:gapWidth val="150"/>
        <c:axId val="150142976"/>
        <c:axId val="150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21-406E-A6B7-39E8AD3107C5}"/>
            </c:ext>
          </c:extLst>
        </c:ser>
        <c:dLbls>
          <c:showLegendKey val="0"/>
          <c:showVal val="0"/>
          <c:showCatName val="0"/>
          <c:showSerName val="0"/>
          <c:showPercent val="0"/>
          <c:showBubbleSize val="0"/>
        </c:dLbls>
        <c:marker val="1"/>
        <c:smooth val="0"/>
        <c:axId val="150142976"/>
        <c:axId val="150144896"/>
      </c:lineChart>
      <c:dateAx>
        <c:axId val="150142976"/>
        <c:scaling>
          <c:orientation val="minMax"/>
        </c:scaling>
        <c:delete val="1"/>
        <c:axPos val="b"/>
        <c:numFmt formatCode="ge" sourceLinked="1"/>
        <c:majorTickMark val="none"/>
        <c:minorTickMark val="none"/>
        <c:tickLblPos val="none"/>
        <c:crossAx val="150144896"/>
        <c:crosses val="autoZero"/>
        <c:auto val="1"/>
        <c:lblOffset val="100"/>
        <c:baseTimeUnit val="years"/>
      </c:dateAx>
      <c:valAx>
        <c:axId val="150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8-416A-B991-186F8F1C2F21}"/>
            </c:ext>
          </c:extLst>
        </c:ser>
        <c:dLbls>
          <c:showLegendKey val="0"/>
          <c:showVal val="0"/>
          <c:showCatName val="0"/>
          <c:showSerName val="0"/>
          <c:showPercent val="0"/>
          <c:showBubbleSize val="0"/>
        </c:dLbls>
        <c:gapWidth val="150"/>
        <c:axId val="150171648"/>
        <c:axId val="1501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8-416A-B991-186F8F1C2F21}"/>
            </c:ext>
          </c:extLst>
        </c:ser>
        <c:dLbls>
          <c:showLegendKey val="0"/>
          <c:showVal val="0"/>
          <c:showCatName val="0"/>
          <c:showSerName val="0"/>
          <c:showPercent val="0"/>
          <c:showBubbleSize val="0"/>
        </c:dLbls>
        <c:marker val="1"/>
        <c:smooth val="0"/>
        <c:axId val="150171648"/>
        <c:axId val="150173568"/>
      </c:lineChart>
      <c:dateAx>
        <c:axId val="150171648"/>
        <c:scaling>
          <c:orientation val="minMax"/>
        </c:scaling>
        <c:delete val="1"/>
        <c:axPos val="b"/>
        <c:numFmt formatCode="ge" sourceLinked="1"/>
        <c:majorTickMark val="none"/>
        <c:minorTickMark val="none"/>
        <c:tickLblPos val="none"/>
        <c:crossAx val="150173568"/>
        <c:crosses val="autoZero"/>
        <c:auto val="1"/>
        <c:lblOffset val="100"/>
        <c:baseTimeUnit val="years"/>
      </c:dateAx>
      <c:valAx>
        <c:axId val="150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4B-4349-B032-18A2B7D22E02}"/>
            </c:ext>
          </c:extLst>
        </c:ser>
        <c:dLbls>
          <c:showLegendKey val="0"/>
          <c:showVal val="0"/>
          <c:showCatName val="0"/>
          <c:showSerName val="0"/>
          <c:showPercent val="0"/>
          <c:showBubbleSize val="0"/>
        </c:dLbls>
        <c:gapWidth val="150"/>
        <c:axId val="150187392"/>
        <c:axId val="1501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4B-4349-B032-18A2B7D22E02}"/>
            </c:ext>
          </c:extLst>
        </c:ser>
        <c:dLbls>
          <c:showLegendKey val="0"/>
          <c:showVal val="0"/>
          <c:showCatName val="0"/>
          <c:showSerName val="0"/>
          <c:showPercent val="0"/>
          <c:showBubbleSize val="0"/>
        </c:dLbls>
        <c:marker val="1"/>
        <c:smooth val="0"/>
        <c:axId val="150187392"/>
        <c:axId val="150193664"/>
      </c:lineChart>
      <c:dateAx>
        <c:axId val="150187392"/>
        <c:scaling>
          <c:orientation val="minMax"/>
        </c:scaling>
        <c:delete val="1"/>
        <c:axPos val="b"/>
        <c:numFmt formatCode="ge" sourceLinked="1"/>
        <c:majorTickMark val="none"/>
        <c:minorTickMark val="none"/>
        <c:tickLblPos val="none"/>
        <c:crossAx val="150193664"/>
        <c:crosses val="autoZero"/>
        <c:auto val="1"/>
        <c:lblOffset val="100"/>
        <c:baseTimeUnit val="years"/>
      </c:dateAx>
      <c:valAx>
        <c:axId val="1501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1419.37</c:v>
                </c:pt>
                <c:pt idx="1">
                  <c:v>1653.59</c:v>
                </c:pt>
                <c:pt idx="2">
                  <c:v>1240.9000000000001</c:v>
                </c:pt>
                <c:pt idx="3">
                  <c:v>1051.1600000000001</c:v>
                </c:pt>
                <c:pt idx="4">
                  <c:v>1165.7</c:v>
                </c:pt>
              </c:numCache>
            </c:numRef>
          </c:val>
          <c:extLst>
            <c:ext xmlns:c16="http://schemas.microsoft.com/office/drawing/2014/chart" uri="{C3380CC4-5D6E-409C-BE32-E72D297353CC}">
              <c16:uniqueId val="{00000000-BBBA-4C15-9C70-171982522591}"/>
            </c:ext>
          </c:extLst>
        </c:ser>
        <c:dLbls>
          <c:showLegendKey val="0"/>
          <c:showVal val="0"/>
          <c:showCatName val="0"/>
          <c:showSerName val="0"/>
          <c:showPercent val="0"/>
          <c:showBubbleSize val="0"/>
        </c:dLbls>
        <c:gapWidth val="150"/>
        <c:axId val="150359040"/>
        <c:axId val="15038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1115.1099999999999</c:v>
                </c:pt>
                <c:pt idx="3">
                  <c:v>1010.51</c:v>
                </c:pt>
                <c:pt idx="4">
                  <c:v>1031.56</c:v>
                </c:pt>
              </c:numCache>
            </c:numRef>
          </c:val>
          <c:smooth val="0"/>
          <c:extLst>
            <c:ext xmlns:c16="http://schemas.microsoft.com/office/drawing/2014/chart" uri="{C3380CC4-5D6E-409C-BE32-E72D297353CC}">
              <c16:uniqueId val="{00000001-BBBA-4C15-9C70-171982522591}"/>
            </c:ext>
          </c:extLst>
        </c:ser>
        <c:dLbls>
          <c:showLegendKey val="0"/>
          <c:showVal val="0"/>
          <c:showCatName val="0"/>
          <c:showSerName val="0"/>
          <c:showPercent val="0"/>
          <c:showBubbleSize val="0"/>
        </c:dLbls>
        <c:marker val="1"/>
        <c:smooth val="0"/>
        <c:axId val="150359040"/>
        <c:axId val="150385792"/>
      </c:lineChart>
      <c:dateAx>
        <c:axId val="150359040"/>
        <c:scaling>
          <c:orientation val="minMax"/>
        </c:scaling>
        <c:delete val="1"/>
        <c:axPos val="b"/>
        <c:numFmt formatCode="ge" sourceLinked="1"/>
        <c:majorTickMark val="none"/>
        <c:minorTickMark val="none"/>
        <c:tickLblPos val="none"/>
        <c:crossAx val="150385792"/>
        <c:crosses val="autoZero"/>
        <c:auto val="1"/>
        <c:lblOffset val="100"/>
        <c:baseTimeUnit val="years"/>
      </c:dateAx>
      <c:valAx>
        <c:axId val="15038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94.41</c:v>
                </c:pt>
                <c:pt idx="1">
                  <c:v>85.64</c:v>
                </c:pt>
                <c:pt idx="2">
                  <c:v>84.55</c:v>
                </c:pt>
                <c:pt idx="3">
                  <c:v>86.64</c:v>
                </c:pt>
                <c:pt idx="4">
                  <c:v>81.99</c:v>
                </c:pt>
              </c:numCache>
            </c:numRef>
          </c:val>
          <c:extLst>
            <c:ext xmlns:c16="http://schemas.microsoft.com/office/drawing/2014/chart" uri="{C3380CC4-5D6E-409C-BE32-E72D297353CC}">
              <c16:uniqueId val="{00000000-678E-448B-9DC9-36E930EAEC8D}"/>
            </c:ext>
          </c:extLst>
        </c:ser>
        <c:dLbls>
          <c:showLegendKey val="0"/>
          <c:showVal val="0"/>
          <c:showCatName val="0"/>
          <c:showSerName val="0"/>
          <c:showPercent val="0"/>
          <c:showBubbleSize val="0"/>
        </c:dLbls>
        <c:gapWidth val="150"/>
        <c:axId val="150403712"/>
        <c:axId val="15042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79.540000000000006</c:v>
                </c:pt>
                <c:pt idx="3">
                  <c:v>83</c:v>
                </c:pt>
                <c:pt idx="4">
                  <c:v>84.32</c:v>
                </c:pt>
              </c:numCache>
            </c:numRef>
          </c:val>
          <c:smooth val="0"/>
          <c:extLst>
            <c:ext xmlns:c16="http://schemas.microsoft.com/office/drawing/2014/chart" uri="{C3380CC4-5D6E-409C-BE32-E72D297353CC}">
              <c16:uniqueId val="{00000001-678E-448B-9DC9-36E930EAEC8D}"/>
            </c:ext>
          </c:extLst>
        </c:ser>
        <c:dLbls>
          <c:showLegendKey val="0"/>
          <c:showVal val="0"/>
          <c:showCatName val="0"/>
          <c:showSerName val="0"/>
          <c:showPercent val="0"/>
          <c:showBubbleSize val="0"/>
        </c:dLbls>
        <c:marker val="1"/>
        <c:smooth val="0"/>
        <c:axId val="150403712"/>
        <c:axId val="150422272"/>
      </c:lineChart>
      <c:dateAx>
        <c:axId val="150403712"/>
        <c:scaling>
          <c:orientation val="minMax"/>
        </c:scaling>
        <c:delete val="1"/>
        <c:axPos val="b"/>
        <c:numFmt formatCode="ge" sourceLinked="1"/>
        <c:majorTickMark val="none"/>
        <c:minorTickMark val="none"/>
        <c:tickLblPos val="none"/>
        <c:crossAx val="150422272"/>
        <c:crosses val="autoZero"/>
        <c:auto val="1"/>
        <c:lblOffset val="100"/>
        <c:baseTimeUnit val="years"/>
      </c:dateAx>
      <c:valAx>
        <c:axId val="1504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174.53</c:v>
                </c:pt>
                <c:pt idx="1">
                  <c:v>193.25</c:v>
                </c:pt>
                <c:pt idx="2">
                  <c:v>191.4</c:v>
                </c:pt>
                <c:pt idx="3">
                  <c:v>197.78</c:v>
                </c:pt>
                <c:pt idx="4">
                  <c:v>173.97</c:v>
                </c:pt>
              </c:numCache>
            </c:numRef>
          </c:val>
          <c:extLst>
            <c:ext xmlns:c16="http://schemas.microsoft.com/office/drawing/2014/chart" uri="{C3380CC4-5D6E-409C-BE32-E72D297353CC}">
              <c16:uniqueId val="{00000000-3525-4706-AFDD-25BBDFA533AD}"/>
            </c:ext>
          </c:extLst>
        </c:ser>
        <c:dLbls>
          <c:showLegendKey val="0"/>
          <c:showVal val="0"/>
          <c:showCatName val="0"/>
          <c:showSerName val="0"/>
          <c:showPercent val="0"/>
          <c:showBubbleSize val="0"/>
        </c:dLbls>
        <c:gapWidth val="150"/>
        <c:axId val="150477440"/>
        <c:axId val="1504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199.36</c:v>
                </c:pt>
                <c:pt idx="3">
                  <c:v>193.74</c:v>
                </c:pt>
                <c:pt idx="4">
                  <c:v>188.12</c:v>
                </c:pt>
              </c:numCache>
            </c:numRef>
          </c:val>
          <c:smooth val="0"/>
          <c:extLst>
            <c:ext xmlns:c16="http://schemas.microsoft.com/office/drawing/2014/chart" uri="{C3380CC4-5D6E-409C-BE32-E72D297353CC}">
              <c16:uniqueId val="{00000001-3525-4706-AFDD-25BBDFA533AD}"/>
            </c:ext>
          </c:extLst>
        </c:ser>
        <c:dLbls>
          <c:showLegendKey val="0"/>
          <c:showVal val="0"/>
          <c:showCatName val="0"/>
          <c:showSerName val="0"/>
          <c:showPercent val="0"/>
          <c:showBubbleSize val="0"/>
        </c:dLbls>
        <c:marker val="1"/>
        <c:smooth val="0"/>
        <c:axId val="150477440"/>
        <c:axId val="150496000"/>
      </c:lineChart>
      <c:dateAx>
        <c:axId val="150477440"/>
        <c:scaling>
          <c:orientation val="minMax"/>
        </c:scaling>
        <c:delete val="1"/>
        <c:axPos val="b"/>
        <c:numFmt formatCode="ge" sourceLinked="1"/>
        <c:majorTickMark val="none"/>
        <c:minorTickMark val="none"/>
        <c:tickLblPos val="none"/>
        <c:crossAx val="150496000"/>
        <c:crosses val="autoZero"/>
        <c:auto val="1"/>
        <c:lblOffset val="100"/>
        <c:baseTimeUnit val="years"/>
      </c:dateAx>
      <c:valAx>
        <c:axId val="1504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6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滋賀県　甲賀市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92195</v>
      </c>
      <c r="AM8" s="47"/>
      <c r="AN8" s="47"/>
      <c r="AO8" s="47"/>
      <c r="AP8" s="47"/>
      <c r="AQ8" s="47"/>
      <c r="AR8" s="47"/>
      <c r="AS8" s="47"/>
      <c r="AT8" s="43">
        <f>データ!S6</f>
        <v>481.62</v>
      </c>
      <c r="AU8" s="43"/>
      <c r="AV8" s="43"/>
      <c r="AW8" s="43"/>
      <c r="AX8" s="43"/>
      <c r="AY8" s="43"/>
      <c r="AZ8" s="43"/>
      <c r="BA8" s="43"/>
      <c r="BB8" s="43">
        <f>データ!T6</f>
        <v>191.43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38.61</v>
      </c>
      <c r="Q10" s="43"/>
      <c r="R10" s="43"/>
      <c r="S10" s="43"/>
      <c r="T10" s="43"/>
      <c r="U10" s="43"/>
      <c r="V10" s="43"/>
      <c r="W10" s="43">
        <f>データ!P6</f>
        <v>89.68</v>
      </c>
      <c r="X10" s="43"/>
      <c r="Y10" s="43"/>
      <c r="Z10" s="43"/>
      <c r="AA10" s="43"/>
      <c r="AB10" s="43"/>
      <c r="AC10" s="43"/>
      <c r="AD10" s="47">
        <f>データ!Q6</f>
        <v>2773</v>
      </c>
      <c r="AE10" s="47"/>
      <c r="AF10" s="47"/>
      <c r="AG10" s="47"/>
      <c r="AH10" s="47"/>
      <c r="AI10" s="47"/>
      <c r="AJ10" s="47"/>
      <c r="AK10" s="2"/>
      <c r="AL10" s="47">
        <f>データ!U6</f>
        <v>35504</v>
      </c>
      <c r="AM10" s="47"/>
      <c r="AN10" s="47"/>
      <c r="AO10" s="47"/>
      <c r="AP10" s="47"/>
      <c r="AQ10" s="47"/>
      <c r="AR10" s="47"/>
      <c r="AS10" s="47"/>
      <c r="AT10" s="43">
        <f>データ!V6</f>
        <v>17.09</v>
      </c>
      <c r="AU10" s="43"/>
      <c r="AV10" s="43"/>
      <c r="AW10" s="43"/>
      <c r="AX10" s="43"/>
      <c r="AY10" s="43"/>
      <c r="AZ10" s="43"/>
      <c r="BA10" s="43"/>
      <c r="BB10" s="43">
        <f>データ!W6</f>
        <v>2077.4699999999998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252093</v>
      </c>
      <c r="D6" s="31">
        <f t="shared" si="3"/>
        <v>47</v>
      </c>
      <c r="E6" s="31">
        <f t="shared" si="3"/>
        <v>17</v>
      </c>
      <c r="F6" s="31">
        <f t="shared" si="3"/>
        <v>1</v>
      </c>
      <c r="G6" s="31">
        <f t="shared" si="3"/>
        <v>0</v>
      </c>
      <c r="H6" s="31" t="str">
        <f t="shared" si="3"/>
        <v>滋賀県　甲賀市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38.61</v>
      </c>
      <c r="P6" s="32">
        <f t="shared" si="3"/>
        <v>89.68</v>
      </c>
      <c r="Q6" s="32">
        <f t="shared" si="3"/>
        <v>2773</v>
      </c>
      <c r="R6" s="32">
        <f t="shared" si="3"/>
        <v>92195</v>
      </c>
      <c r="S6" s="32">
        <f t="shared" si="3"/>
        <v>481.62</v>
      </c>
      <c r="T6" s="32">
        <f t="shared" si="3"/>
        <v>191.43</v>
      </c>
      <c r="U6" s="32">
        <f t="shared" si="3"/>
        <v>35504</v>
      </c>
      <c r="V6" s="32">
        <f t="shared" si="3"/>
        <v>17.09</v>
      </c>
      <c r="W6" s="32">
        <f t="shared" si="3"/>
        <v>2077.4699999999998</v>
      </c>
      <c r="X6" s="33">
        <f>IF(X7="",NA(),X7)</f>
        <v>73.75</v>
      </c>
      <c r="Y6" s="33">
        <f t="shared" ref="Y6:AG6" si="4">IF(Y7="",NA(),Y7)</f>
        <v>75.95</v>
      </c>
      <c r="Z6" s="33">
        <f t="shared" si="4"/>
        <v>79.760000000000005</v>
      </c>
      <c r="AA6" s="33">
        <f t="shared" si="4"/>
        <v>76.819999999999993</v>
      </c>
      <c r="AB6" s="33">
        <f t="shared" si="4"/>
        <v>84.56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1419.37</v>
      </c>
      <c r="BF6" s="33">
        <f t="shared" ref="BF6:BN6" si="7">IF(BF7="",NA(),BF7)</f>
        <v>1653.59</v>
      </c>
      <c r="BG6" s="33">
        <f t="shared" si="7"/>
        <v>1240.9000000000001</v>
      </c>
      <c r="BH6" s="33">
        <f t="shared" si="7"/>
        <v>1051.1600000000001</v>
      </c>
      <c r="BI6" s="33">
        <f t="shared" si="7"/>
        <v>1165.7</v>
      </c>
      <c r="BJ6" s="33">
        <f t="shared" si="7"/>
        <v>1247.2</v>
      </c>
      <c r="BK6" s="33">
        <f t="shared" si="7"/>
        <v>1189.0999999999999</v>
      </c>
      <c r="BL6" s="33">
        <f t="shared" si="7"/>
        <v>1115.1099999999999</v>
      </c>
      <c r="BM6" s="33">
        <f t="shared" si="7"/>
        <v>1010.51</v>
      </c>
      <c r="BN6" s="33">
        <f t="shared" si="7"/>
        <v>1031.56</v>
      </c>
      <c r="BO6" s="32" t="str">
        <f>IF(BO7="","",IF(BO7="-","【-】","【"&amp;SUBSTITUTE(TEXT(BO7,"#,##0.00"),"-","△")&amp;"】"))</f>
        <v>【763.62】</v>
      </c>
      <c r="BP6" s="33">
        <f>IF(BP7="",NA(),BP7)</f>
        <v>94.41</v>
      </c>
      <c r="BQ6" s="33">
        <f t="shared" ref="BQ6:BY6" si="8">IF(BQ7="",NA(),BQ7)</f>
        <v>85.64</v>
      </c>
      <c r="BR6" s="33">
        <f t="shared" si="8"/>
        <v>84.55</v>
      </c>
      <c r="BS6" s="33">
        <f t="shared" si="8"/>
        <v>86.64</v>
      </c>
      <c r="BT6" s="33">
        <f t="shared" si="8"/>
        <v>81.99</v>
      </c>
      <c r="BU6" s="33">
        <f t="shared" si="8"/>
        <v>77.489999999999995</v>
      </c>
      <c r="BV6" s="33">
        <f t="shared" si="8"/>
        <v>78.78</v>
      </c>
      <c r="BW6" s="33">
        <f t="shared" si="8"/>
        <v>79.540000000000006</v>
      </c>
      <c r="BX6" s="33">
        <f t="shared" si="8"/>
        <v>83</v>
      </c>
      <c r="BY6" s="33">
        <f t="shared" si="8"/>
        <v>84.32</v>
      </c>
      <c r="BZ6" s="32" t="str">
        <f>IF(BZ7="","",IF(BZ7="-","【-】","【"&amp;SUBSTITUTE(TEXT(BZ7,"#,##0.00"),"-","△")&amp;"】"))</f>
        <v>【98.53】</v>
      </c>
      <c r="CA6" s="33">
        <f>IF(CA7="",NA(),CA7)</f>
        <v>174.53</v>
      </c>
      <c r="CB6" s="33">
        <f t="shared" ref="CB6:CJ6" si="9">IF(CB7="",NA(),CB7)</f>
        <v>193.25</v>
      </c>
      <c r="CC6" s="33">
        <f t="shared" si="9"/>
        <v>191.4</v>
      </c>
      <c r="CD6" s="33">
        <f t="shared" si="9"/>
        <v>197.78</v>
      </c>
      <c r="CE6" s="33">
        <f t="shared" si="9"/>
        <v>173.97</v>
      </c>
      <c r="CF6" s="33">
        <f t="shared" si="9"/>
        <v>201.25</v>
      </c>
      <c r="CG6" s="33">
        <f t="shared" si="9"/>
        <v>199.32</v>
      </c>
      <c r="CH6" s="33">
        <f t="shared" si="9"/>
        <v>199.36</v>
      </c>
      <c r="CI6" s="33">
        <f t="shared" si="9"/>
        <v>193.74</v>
      </c>
      <c r="CJ6" s="33">
        <f t="shared" si="9"/>
        <v>188.12</v>
      </c>
      <c r="CK6" s="32" t="str">
        <f>IF(CK7="","",IF(CK7="-","【-】","【"&amp;SUBSTITUTE(TEXT(CK7,"#,##0.00"),"-","△")&amp;"】"))</f>
        <v>【139.70】</v>
      </c>
      <c r="CL6" s="33">
        <f>IF(CL7="",NA(),CL7)</f>
        <v>86.44</v>
      </c>
      <c r="CM6" s="33">
        <f t="shared" ref="CM6:CU6" si="10">IF(CM7="",NA(),CM7)</f>
        <v>86.95</v>
      </c>
      <c r="CN6" s="33">
        <f t="shared" si="10"/>
        <v>87.99</v>
      </c>
      <c r="CO6" s="33">
        <f t="shared" si="10"/>
        <v>97.31</v>
      </c>
      <c r="CP6" s="33">
        <f t="shared" si="10"/>
        <v>97.31</v>
      </c>
      <c r="CQ6" s="33">
        <f t="shared" si="10"/>
        <v>63.88</v>
      </c>
      <c r="CR6" s="33">
        <f t="shared" si="10"/>
        <v>65.31</v>
      </c>
      <c r="CS6" s="33">
        <f t="shared" si="10"/>
        <v>62.09</v>
      </c>
      <c r="CT6" s="33">
        <f t="shared" si="10"/>
        <v>62.23</v>
      </c>
      <c r="CU6" s="33">
        <f t="shared" si="10"/>
        <v>60</v>
      </c>
      <c r="CV6" s="32" t="str">
        <f>IF(CV7="","",IF(CV7="-","【-】","【"&amp;SUBSTITUTE(TEXT(CV7,"#,##0.00"),"-","△")&amp;"】"))</f>
        <v>【60.01】</v>
      </c>
      <c r="CW6" s="33">
        <f>IF(CW7="",NA(),CW7)</f>
        <v>78.88</v>
      </c>
      <c r="CX6" s="33">
        <f t="shared" ref="CX6:DF6" si="11">IF(CX7="",NA(),CX7)</f>
        <v>81.47</v>
      </c>
      <c r="CY6" s="33">
        <f t="shared" si="11"/>
        <v>81.81</v>
      </c>
      <c r="CZ6" s="33">
        <f t="shared" si="11"/>
        <v>82.94</v>
      </c>
      <c r="DA6" s="33">
        <f t="shared" si="11"/>
        <v>84</v>
      </c>
      <c r="DB6" s="33">
        <f t="shared" si="11"/>
        <v>86.62</v>
      </c>
      <c r="DC6" s="33">
        <f t="shared" si="11"/>
        <v>87.07</v>
      </c>
      <c r="DD6" s="33">
        <f t="shared" si="11"/>
        <v>86.88</v>
      </c>
      <c r="DE6" s="33">
        <f t="shared" si="11"/>
        <v>86.56</v>
      </c>
      <c r="DF6" s="33">
        <f t="shared" si="11"/>
        <v>86.78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0.06</v>
      </c>
      <c r="EL6" s="33">
        <f t="shared" si="14"/>
        <v>0.04</v>
      </c>
      <c r="EM6" s="33">
        <f t="shared" si="14"/>
        <v>0.38</v>
      </c>
      <c r="EN6" s="32" t="str">
        <f>IF(EN7="","",IF(EN7="-","【-】","【"&amp;SUBSTITUTE(TEXT(EN7,"#,##0.00"),"-","△")&amp;"】"))</f>
        <v>【0.23】</v>
      </c>
    </row>
    <row r="7" spans="1:144" s="34" customFormat="1" x14ac:dyDescent="0.15">
      <c r="A7" s="26"/>
      <c r="B7" s="35">
        <v>2015</v>
      </c>
      <c r="C7" s="35">
        <v>252093</v>
      </c>
      <c r="D7" s="35">
        <v>47</v>
      </c>
      <c r="E7" s="35">
        <v>17</v>
      </c>
      <c r="F7" s="35">
        <v>1</v>
      </c>
      <c r="G7" s="35">
        <v>0</v>
      </c>
      <c r="H7" s="35" t="s">
        <v>96</v>
      </c>
      <c r="I7" s="35" t="s">
        <v>97</v>
      </c>
      <c r="J7" s="35" t="s">
        <v>98</v>
      </c>
      <c r="K7" s="35" t="s">
        <v>99</v>
      </c>
      <c r="L7" s="35" t="s">
        <v>100</v>
      </c>
      <c r="M7" s="36" t="s">
        <v>101</v>
      </c>
      <c r="N7" s="36" t="s">
        <v>102</v>
      </c>
      <c r="O7" s="36">
        <v>38.61</v>
      </c>
      <c r="P7" s="36">
        <v>89.68</v>
      </c>
      <c r="Q7" s="36">
        <v>2773</v>
      </c>
      <c r="R7" s="36">
        <v>92195</v>
      </c>
      <c r="S7" s="36">
        <v>481.62</v>
      </c>
      <c r="T7" s="36">
        <v>191.43</v>
      </c>
      <c r="U7" s="36">
        <v>35504</v>
      </c>
      <c r="V7" s="36">
        <v>17.09</v>
      </c>
      <c r="W7" s="36">
        <v>2077.4699999999998</v>
      </c>
      <c r="X7" s="36">
        <v>73.75</v>
      </c>
      <c r="Y7" s="36">
        <v>75.95</v>
      </c>
      <c r="Z7" s="36">
        <v>79.760000000000005</v>
      </c>
      <c r="AA7" s="36">
        <v>76.819999999999993</v>
      </c>
      <c r="AB7" s="36">
        <v>84.56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1419.37</v>
      </c>
      <c r="BF7" s="36">
        <v>1653.59</v>
      </c>
      <c r="BG7" s="36">
        <v>1240.9000000000001</v>
      </c>
      <c r="BH7" s="36">
        <v>1051.1600000000001</v>
      </c>
      <c r="BI7" s="36">
        <v>1165.7</v>
      </c>
      <c r="BJ7" s="36">
        <v>1247.2</v>
      </c>
      <c r="BK7" s="36">
        <v>1189.0999999999999</v>
      </c>
      <c r="BL7" s="36">
        <v>1115.1099999999999</v>
      </c>
      <c r="BM7" s="36">
        <v>1010.51</v>
      </c>
      <c r="BN7" s="36">
        <v>1031.56</v>
      </c>
      <c r="BO7" s="36">
        <v>763.62</v>
      </c>
      <c r="BP7" s="36">
        <v>94.41</v>
      </c>
      <c r="BQ7" s="36">
        <v>85.64</v>
      </c>
      <c r="BR7" s="36">
        <v>84.55</v>
      </c>
      <c r="BS7" s="36">
        <v>86.64</v>
      </c>
      <c r="BT7" s="36">
        <v>81.99</v>
      </c>
      <c r="BU7" s="36">
        <v>77.489999999999995</v>
      </c>
      <c r="BV7" s="36">
        <v>78.78</v>
      </c>
      <c r="BW7" s="36">
        <v>79.540000000000006</v>
      </c>
      <c r="BX7" s="36">
        <v>83</v>
      </c>
      <c r="BY7" s="36">
        <v>84.32</v>
      </c>
      <c r="BZ7" s="36">
        <v>98.53</v>
      </c>
      <c r="CA7" s="36">
        <v>174.53</v>
      </c>
      <c r="CB7" s="36">
        <v>193.25</v>
      </c>
      <c r="CC7" s="36">
        <v>191.4</v>
      </c>
      <c r="CD7" s="36">
        <v>197.78</v>
      </c>
      <c r="CE7" s="36">
        <v>173.97</v>
      </c>
      <c r="CF7" s="36">
        <v>201.25</v>
      </c>
      <c r="CG7" s="36">
        <v>199.32</v>
      </c>
      <c r="CH7" s="36">
        <v>199.36</v>
      </c>
      <c r="CI7" s="36">
        <v>193.74</v>
      </c>
      <c r="CJ7" s="36">
        <v>188.12</v>
      </c>
      <c r="CK7" s="36">
        <v>139.69999999999999</v>
      </c>
      <c r="CL7" s="36">
        <v>86.44</v>
      </c>
      <c r="CM7" s="36">
        <v>86.95</v>
      </c>
      <c r="CN7" s="36">
        <v>87.99</v>
      </c>
      <c r="CO7" s="36">
        <v>97.31</v>
      </c>
      <c r="CP7" s="36">
        <v>97.31</v>
      </c>
      <c r="CQ7" s="36">
        <v>63.88</v>
      </c>
      <c r="CR7" s="36">
        <v>65.31</v>
      </c>
      <c r="CS7" s="36">
        <v>62.09</v>
      </c>
      <c r="CT7" s="36">
        <v>62.23</v>
      </c>
      <c r="CU7" s="36">
        <v>60</v>
      </c>
      <c r="CV7" s="36">
        <v>60.01</v>
      </c>
      <c r="CW7" s="36">
        <v>78.88</v>
      </c>
      <c r="CX7" s="36">
        <v>81.47</v>
      </c>
      <c r="CY7" s="36">
        <v>81.81</v>
      </c>
      <c r="CZ7" s="36">
        <v>82.94</v>
      </c>
      <c r="DA7" s="36">
        <v>84</v>
      </c>
      <c r="DB7" s="36">
        <v>86.62</v>
      </c>
      <c r="DC7" s="36">
        <v>87.07</v>
      </c>
      <c r="DD7" s="36">
        <v>86.88</v>
      </c>
      <c r="DE7" s="36">
        <v>86.56</v>
      </c>
      <c r="DF7" s="36">
        <v>86.78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0.06</v>
      </c>
      <c r="EL7" s="36">
        <v>0.04</v>
      </c>
      <c r="EM7" s="36">
        <v>0.38</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10647</cp:lastModifiedBy>
  <cp:lastPrinted>2017-02-21T06:08:09Z</cp:lastPrinted>
  <dcterms:created xsi:type="dcterms:W3CDTF">2017-02-08T02:51:39Z</dcterms:created>
  <dcterms:modified xsi:type="dcterms:W3CDTF">2017-02-21T06:33:15Z</dcterms:modified>
  <cp:category/>
</cp:coreProperties>
</file>