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23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W8" i="4" s="1"/>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I8" i="4"/>
  <c r="B8" i="4"/>
  <c r="B6" i="4"/>
  <c r="C10" i="5" l="1"/>
  <c r="E10" i="5"/>
  <c r="B10" i="5"/>
</calcChain>
</file>

<file path=xl/sharedStrings.xml><?xml version="1.0" encoding="utf-8"?>
<sst xmlns="http://schemas.openxmlformats.org/spreadsheetml/2006/main" count="286" uniqueCount="109">
  <si>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</si>
  <si>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</si>
  <si>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</si>
  <si>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</si>
  <si>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</si>
  <si>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</si>
  <si>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</si>
  <si>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</si>
  <si>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</si>
  <si>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</si>
  <si>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</si>
  <si>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</si>
  <si>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</si>
  <si>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</si>
  <si>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</si>
  <si>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</si>
  <si>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</si>
  <si>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</si>
  <si>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</si>
  <si>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</si>
  <si>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</si>
  <si>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</si>
  <si>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</si>
  <si>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</si>
  <si>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</si>
  <si>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</si>
  <si>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</si>
  <si>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</si>
  <si>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</si>
  <si>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</si>
  <si>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</si>
  <si>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</si>
  <si>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</si>
  <si>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</si>
  <si>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</si>
  <si>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</si>
  <si>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</si>
  <si>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</si>
  <si>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</si>
  <si>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</si>
  <si>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</si>
  <si>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</si>
  <si>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</si>
  <si>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</si>
  <si>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</si>
  <si>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</si>
  <si>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</si>
  <si>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</si>
  <si>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</si>
  <si>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</si>
  <si>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</si>
  <si>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</si>
  <si>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</si>
  <si>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</si>
  <si>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</si>
  <si>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</si>
  <si>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</si>
  <si>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</si>
  <si>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</si>
  <si>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</si>
  <si>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</si>
  <si>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</si>
  <si>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</si>
  <si>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</si>
  <si>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</si>
  <si>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</si>
  <si>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</si>
  <si>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</si>
  <si>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</si>
  <si>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</si>
  <si>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</si>
  <si>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</si>
  <si>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</si>
  <si>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</si>
  <si>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</si>
  <si>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</si>
  <si>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</si>
  <si>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</si>
  <si>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</si>
  <si>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</si>
  <si>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</si>
  <si>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</si>
  <si>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</si>
  <si>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</si>
  <si>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</si>
  <si>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</si>
  <si>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</si>
  <si>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</si>
  <si>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</si>
  <si>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</si>
  <si>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</si>
  <si>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</si>
  <si>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</si>
  <si>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</si>
  <si>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</si>
  <si>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栗東市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</si>
  <si>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</si>
  <si>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</si>
  <si>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</si>
  <si>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</si>
  <si>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</si>
  <si>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</si>
  <si>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</si>
  <si>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</si>
  <si>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</si>
  <si>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</si>
  <si>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は、平成26年度に引き続き黒字となっているものの、経費を使用料収入によって賄えておらず、それ以外の収入（一般会計からの繰入金）に依存しているので、今後料金設定水準の見直しを検討し、自立、安定した経営を目指す。また、企業債残高が多いので、新規発行を抑制し、逓減に努め、経営の健全化を進めていく。
　今後は、老朽化への対応がより重要になるので、ストックマネジメント計画を策定し、計画的な更新や長寿命化を行っていくことが必要である。</t>
    <rPh sb="1" eb="3">
      <t>ヘイセイ</t>
    </rPh>
    <rPh sb="5" eb="7">
      <t>ネンド</t>
    </rPh>
    <rPh sb="9" eb="11">
      <t>ヘイセイ</t>
    </rPh>
    <rPh sb="13" eb="15">
      <t>ネンド</t>
    </rPh>
    <rPh sb="16" eb="17">
      <t>ヒ</t>
    </rPh>
    <rPh sb="18" eb="19">
      <t>ツヅ</t>
    </rPh>
    <rPh sb="20" eb="22">
      <t>クロジ</t>
    </rPh>
    <rPh sb="32" eb="34">
      <t>ケイヒ</t>
    </rPh>
    <rPh sb="35" eb="38">
      <t>シヨウリョウ</t>
    </rPh>
    <rPh sb="38" eb="40">
      <t>シュウニュウ</t>
    </rPh>
    <rPh sb="44" eb="45">
      <t>マカナ</t>
    </rPh>
    <rPh sb="53" eb="55">
      <t>イガイ</t>
    </rPh>
    <rPh sb="56" eb="58">
      <t>シュウニュウ</t>
    </rPh>
    <rPh sb="59" eb="61">
      <t>イッパン</t>
    </rPh>
    <rPh sb="61" eb="63">
      <t>カイケイ</t>
    </rPh>
    <rPh sb="66" eb="68">
      <t>クリイレ</t>
    </rPh>
    <rPh sb="68" eb="69">
      <t>キン</t>
    </rPh>
    <rPh sb="71" eb="73">
      <t>イゾン</t>
    </rPh>
    <rPh sb="80" eb="82">
      <t>コンゴ</t>
    </rPh>
    <rPh sb="82" eb="84">
      <t>リョウキン</t>
    </rPh>
    <rPh sb="84" eb="86">
      <t>セッテイ</t>
    </rPh>
    <rPh sb="86" eb="88">
      <t>スイジュン</t>
    </rPh>
    <rPh sb="89" eb="91">
      <t>ミナオ</t>
    </rPh>
    <rPh sb="93" eb="95">
      <t>ケントウ</t>
    </rPh>
    <rPh sb="97" eb="99">
      <t>ジリツ</t>
    </rPh>
    <rPh sb="100" eb="102">
      <t>アンテイ</t>
    </rPh>
    <rPh sb="104" eb="106">
      <t>ケイエイ</t>
    </rPh>
    <rPh sb="107" eb="109">
      <t>メザ</t>
    </rPh>
    <rPh sb="114" eb="116">
      <t>キギョウ</t>
    </rPh>
    <rPh sb="116" eb="117">
      <t>サイ</t>
    </rPh>
    <rPh sb="117" eb="119">
      <t>ザンダカ</t>
    </rPh>
    <rPh sb="120" eb="121">
      <t>オオ</t>
    </rPh>
    <rPh sb="125" eb="127">
      <t>シンキ</t>
    </rPh>
    <rPh sb="127" eb="129">
      <t>ハッコウ</t>
    </rPh>
    <rPh sb="130" eb="132">
      <t>ヨクセイ</t>
    </rPh>
    <rPh sb="134" eb="136">
      <t>テイゲン</t>
    </rPh>
    <rPh sb="137" eb="138">
      <t>ツト</t>
    </rPh>
    <rPh sb="140" eb="142">
      <t>ケイエイ</t>
    </rPh>
    <rPh sb="143" eb="146">
      <t>ケンゼンカ</t>
    </rPh>
    <rPh sb="147" eb="148">
      <t>スス</t>
    </rPh>
    <rPh sb="155" eb="157">
      <t>コンゴ</t>
    </rPh>
    <rPh sb="159" eb="162">
      <t>ロウキュウカ</t>
    </rPh>
    <rPh sb="164" eb="166">
      <t>タイオウ</t>
    </rPh>
    <rPh sb="169" eb="171">
      <t>ジュウヨウ</t>
    </rPh>
    <rPh sb="187" eb="189">
      <t>ケイカク</t>
    </rPh>
    <rPh sb="190" eb="192">
      <t>サクテイ</t>
    </rPh>
    <rPh sb="194" eb="197">
      <t>ケイカクテキ</t>
    </rPh>
    <rPh sb="198" eb="200">
      <t>コウシン</t>
    </rPh>
    <rPh sb="201" eb="202">
      <t>チョウ</t>
    </rPh>
    <rPh sb="202" eb="205">
      <t>ジュミョウカ</t>
    </rPh>
    <rPh sb="206" eb="207">
      <t>オコナ</t>
    </rPh>
    <rPh sb="214" eb="216">
      <t>ヒツヨウ</t>
    </rPh>
    <phoneticPr fontId="4"/>
  </si>
  <si>
    <r>
      <t>　本市公共下水道事業については、平成26年度より地方公営企業法を適用したため、２年分の決算に基づく比較となる。
①、②　</t>
    </r>
    <r>
      <rPr>
        <sz val="10.5"/>
        <rFont val="ＭＳ ゴシック"/>
        <family val="3"/>
        <charset val="128"/>
      </rPr>
      <t>経常収支比率は</t>
    </r>
    <r>
      <rPr>
        <sz val="10.5"/>
        <color theme="1"/>
        <rFont val="ＭＳ ゴシック"/>
        <family val="3"/>
        <charset val="128"/>
      </rPr>
      <t>100％を超過しており、欠損金もなく、単年度収支は黒字である。類似団体と比べ、やや下回っているので、収益の維持、費用の縮減を図る。
③　類似団体と比較して大きく下回っているが、これは手持ち資金が少ないことと企業債残高が多いことが原因として考えられる。一定規模の収益を確保しつつ適正な資金を確保することと企業債の逓減に努める。
④　積極的な事業展開や新幹線新駅中止に伴う後継プラン事業である雨水幹線整備などにより、類似団体と比べ、企業債残高は大きい。しかし、面整備事業が概ね終わり、事業規模を縮小しつつあることから、平成26年度と比較して比率が低下しており、企業債残高は減少傾向にある。
⑤、⑥　類似団体と比較して、汚水処理にかかる費用を使用料収入で賄えておらず、１㎥あたりの汚水処理費用が小さいことが読み取れる。汚水処理費用は小さいものの、その費用を使用料収入以外の収入で賄っている状態であると考えられる。また平成26年度と比較して、経費回収率はやや低下しており、今後料金設定水準の見直しを検討する。
⑦　類似団体と比較して、大きく上回っており、遊休状態にある施設はほとんどなく、適正な施設規模であると考えられる。
⑧　類似団体と比べ、上回っており、概ね汚水処理が適切に行われている。</t>
    </r>
    <rPh sb="1" eb="2">
      <t>ホン</t>
    </rPh>
    <rPh sb="2" eb="3">
      <t>シ</t>
    </rPh>
    <rPh sb="3" eb="5">
      <t>コウキョウ</t>
    </rPh>
    <rPh sb="5" eb="7">
      <t>ゲスイ</t>
    </rPh>
    <rPh sb="7" eb="8">
      <t>ドウ</t>
    </rPh>
    <rPh sb="8" eb="10">
      <t>ジギョウ</t>
    </rPh>
    <rPh sb="16" eb="18">
      <t>ヘイセイ</t>
    </rPh>
    <rPh sb="20" eb="22">
      <t>ネンド</t>
    </rPh>
    <rPh sb="24" eb="26">
      <t>チホウ</t>
    </rPh>
    <rPh sb="26" eb="28">
      <t>コウエイ</t>
    </rPh>
    <rPh sb="28" eb="30">
      <t>キギョウ</t>
    </rPh>
    <rPh sb="30" eb="31">
      <t>ホウ</t>
    </rPh>
    <rPh sb="32" eb="34">
      <t>テキヨウ</t>
    </rPh>
    <rPh sb="40" eb="42">
      <t>ネンブン</t>
    </rPh>
    <rPh sb="43" eb="45">
      <t>ケッサン</t>
    </rPh>
    <rPh sb="46" eb="47">
      <t>モト</t>
    </rPh>
    <rPh sb="49" eb="51">
      <t>ヒカク</t>
    </rPh>
    <rPh sb="60" eb="62">
      <t>ケイジョウ</t>
    </rPh>
    <rPh sb="62" eb="64">
      <t>シュウシ</t>
    </rPh>
    <rPh sb="64" eb="66">
      <t>ヒリツ</t>
    </rPh>
    <rPh sb="72" eb="74">
      <t>チョウカ</t>
    </rPh>
    <rPh sb="79" eb="82">
      <t>ケッソンキン</t>
    </rPh>
    <rPh sb="86" eb="89">
      <t>タンネンド</t>
    </rPh>
    <rPh sb="89" eb="91">
      <t>シュウシ</t>
    </rPh>
    <rPh sb="92" eb="94">
      <t>クロジ</t>
    </rPh>
    <rPh sb="98" eb="100">
      <t>ルイジ</t>
    </rPh>
    <rPh sb="100" eb="102">
      <t>ダンタイ</t>
    </rPh>
    <rPh sb="103" eb="104">
      <t>クラ</t>
    </rPh>
    <rPh sb="108" eb="110">
      <t>シタマワ</t>
    </rPh>
    <rPh sb="117" eb="119">
      <t>シュウエキ</t>
    </rPh>
    <rPh sb="120" eb="122">
      <t>イジ</t>
    </rPh>
    <rPh sb="123" eb="125">
      <t>ヒヨウ</t>
    </rPh>
    <rPh sb="126" eb="128">
      <t>シュクゲン</t>
    </rPh>
    <rPh sb="129" eb="130">
      <t>ハカ</t>
    </rPh>
    <rPh sb="135" eb="137">
      <t>ルイジ</t>
    </rPh>
    <rPh sb="137" eb="139">
      <t>ダンタイ</t>
    </rPh>
    <rPh sb="140" eb="142">
      <t>ヒカク</t>
    </rPh>
    <rPh sb="144" eb="145">
      <t>オオ</t>
    </rPh>
    <rPh sb="147" eb="149">
      <t>シタマワ</t>
    </rPh>
    <rPh sb="158" eb="160">
      <t>テモ</t>
    </rPh>
    <rPh sb="161" eb="163">
      <t>シキン</t>
    </rPh>
    <rPh sb="164" eb="165">
      <t>スク</t>
    </rPh>
    <rPh sb="170" eb="172">
      <t>キギョウ</t>
    </rPh>
    <rPh sb="172" eb="173">
      <t>サイ</t>
    </rPh>
    <rPh sb="173" eb="175">
      <t>ザンダカ</t>
    </rPh>
    <rPh sb="176" eb="177">
      <t>オオ</t>
    </rPh>
    <rPh sb="181" eb="183">
      <t>ゲンイン</t>
    </rPh>
    <rPh sb="186" eb="187">
      <t>カンガ</t>
    </rPh>
    <rPh sb="192" eb="194">
      <t>イッテイ</t>
    </rPh>
    <rPh sb="194" eb="196">
      <t>キボ</t>
    </rPh>
    <rPh sb="197" eb="199">
      <t>シュウエキ</t>
    </rPh>
    <rPh sb="200" eb="202">
      <t>カクホ</t>
    </rPh>
    <rPh sb="205" eb="207">
      <t>テキセイ</t>
    </rPh>
    <rPh sb="208" eb="210">
      <t>シキン</t>
    </rPh>
    <rPh sb="211" eb="213">
      <t>カクホ</t>
    </rPh>
    <rPh sb="218" eb="220">
      <t>キギョウ</t>
    </rPh>
    <rPh sb="220" eb="221">
      <t>サイ</t>
    </rPh>
    <rPh sb="222" eb="224">
      <t>テイゲン</t>
    </rPh>
    <rPh sb="225" eb="226">
      <t>ツト</t>
    </rPh>
    <rPh sb="232" eb="234">
      <t>セッキョク</t>
    </rPh>
    <rPh sb="234" eb="235">
      <t>テキ</t>
    </rPh>
    <rPh sb="236" eb="238">
      <t>ジギョウ</t>
    </rPh>
    <rPh sb="238" eb="240">
      <t>テンカイ</t>
    </rPh>
    <rPh sb="241" eb="244">
      <t>シンカンセン</t>
    </rPh>
    <rPh sb="244" eb="246">
      <t>シンエキ</t>
    </rPh>
    <rPh sb="246" eb="248">
      <t>チュウシ</t>
    </rPh>
    <rPh sb="249" eb="250">
      <t>トモナ</t>
    </rPh>
    <rPh sb="251" eb="253">
      <t>コウケイ</t>
    </rPh>
    <rPh sb="256" eb="258">
      <t>ジギョウ</t>
    </rPh>
    <rPh sb="261" eb="263">
      <t>ウスイ</t>
    </rPh>
    <rPh sb="263" eb="265">
      <t>カンセン</t>
    </rPh>
    <rPh sb="265" eb="267">
      <t>セイビ</t>
    </rPh>
    <rPh sb="273" eb="275">
      <t>ルイジ</t>
    </rPh>
    <rPh sb="275" eb="277">
      <t>ダンタイ</t>
    </rPh>
    <rPh sb="278" eb="279">
      <t>クラ</t>
    </rPh>
    <rPh sb="281" eb="283">
      <t>キギョウ</t>
    </rPh>
    <rPh sb="283" eb="284">
      <t>サイ</t>
    </rPh>
    <rPh sb="284" eb="286">
      <t>ザンダカ</t>
    </rPh>
    <rPh sb="287" eb="288">
      <t>オオ</t>
    </rPh>
    <rPh sb="295" eb="296">
      <t>メン</t>
    </rPh>
    <rPh sb="296" eb="298">
      <t>セイビ</t>
    </rPh>
    <rPh sb="298" eb="300">
      <t>ジギョウ</t>
    </rPh>
    <rPh sb="301" eb="302">
      <t>オオム</t>
    </rPh>
    <rPh sb="303" eb="304">
      <t>オ</t>
    </rPh>
    <rPh sb="307" eb="309">
      <t>ジギョウ</t>
    </rPh>
    <rPh sb="309" eb="311">
      <t>キボ</t>
    </rPh>
    <rPh sb="312" eb="314">
      <t>シュクショウ</t>
    </rPh>
    <rPh sb="335" eb="337">
      <t>ヒリツ</t>
    </rPh>
    <rPh sb="364" eb="366">
      <t>ルイジ</t>
    </rPh>
    <rPh sb="366" eb="368">
      <t>ダンタイ</t>
    </rPh>
    <rPh sb="369" eb="371">
      <t>ヒカク</t>
    </rPh>
    <rPh sb="374" eb="376">
      <t>オスイ</t>
    </rPh>
    <rPh sb="376" eb="378">
      <t>ショリ</t>
    </rPh>
    <rPh sb="382" eb="384">
      <t>ヒヨウ</t>
    </rPh>
    <rPh sb="385" eb="388">
      <t>シヨウリョウ</t>
    </rPh>
    <rPh sb="388" eb="390">
      <t>シュウニュウ</t>
    </rPh>
    <rPh sb="391" eb="392">
      <t>マカナ</t>
    </rPh>
    <rPh sb="404" eb="406">
      <t>オスイ</t>
    </rPh>
    <rPh sb="406" eb="408">
      <t>ショリ</t>
    </rPh>
    <rPh sb="408" eb="409">
      <t>ヒ</t>
    </rPh>
    <rPh sb="409" eb="410">
      <t>ヨウ</t>
    </rPh>
    <rPh sb="411" eb="412">
      <t>チイ</t>
    </rPh>
    <rPh sb="417" eb="418">
      <t>ヨ</t>
    </rPh>
    <rPh sb="419" eb="420">
      <t>ト</t>
    </rPh>
    <rPh sb="423" eb="425">
      <t>オスイ</t>
    </rPh>
    <rPh sb="425" eb="427">
      <t>ショリ</t>
    </rPh>
    <rPh sb="427" eb="428">
      <t>ヒ</t>
    </rPh>
    <rPh sb="428" eb="429">
      <t>ヨウ</t>
    </rPh>
    <rPh sb="430" eb="431">
      <t>チイ</t>
    </rPh>
    <rPh sb="439" eb="441">
      <t>ヒヨウ</t>
    </rPh>
    <rPh sb="442" eb="445">
      <t>シヨウリョウ</t>
    </rPh>
    <rPh sb="445" eb="447">
      <t>シュウニュウ</t>
    </rPh>
    <rPh sb="447" eb="449">
      <t>イガイ</t>
    </rPh>
    <rPh sb="450" eb="452">
      <t>シュウニュウ</t>
    </rPh>
    <rPh sb="453" eb="454">
      <t>マカナ</t>
    </rPh>
    <rPh sb="458" eb="460">
      <t>ジョウタイ</t>
    </rPh>
    <rPh sb="464" eb="465">
      <t>カンガ</t>
    </rPh>
    <rPh sb="472" eb="474">
      <t>ヘイセイ</t>
    </rPh>
    <rPh sb="476" eb="478">
      <t>ネンド</t>
    </rPh>
    <rPh sb="479" eb="481">
      <t>ヒカク</t>
    </rPh>
    <rPh sb="484" eb="486">
      <t>ケイヒ</t>
    </rPh>
    <rPh sb="486" eb="488">
      <t>カイシュウ</t>
    </rPh>
    <rPh sb="488" eb="489">
      <t>リツ</t>
    </rPh>
    <rPh sb="492" eb="494">
      <t>テイカ</t>
    </rPh>
    <rPh sb="499" eb="501">
      <t>コンゴ</t>
    </rPh>
    <rPh sb="501" eb="503">
      <t>リョウキン</t>
    </rPh>
    <rPh sb="503" eb="505">
      <t>セッテイ</t>
    </rPh>
    <rPh sb="505" eb="507">
      <t>スイジュン</t>
    </rPh>
    <rPh sb="508" eb="510">
      <t>ミナオ</t>
    </rPh>
    <rPh sb="512" eb="514">
      <t>ケントウ</t>
    </rPh>
    <rPh sb="520" eb="522">
      <t>ルイジ</t>
    </rPh>
    <rPh sb="522" eb="524">
      <t>ダンタイ</t>
    </rPh>
    <rPh sb="525" eb="527">
      <t>ヒカク</t>
    </rPh>
    <rPh sb="530" eb="531">
      <t>オオ</t>
    </rPh>
    <rPh sb="533" eb="535">
      <t>ウワマワ</t>
    </rPh>
    <rPh sb="540" eb="542">
      <t>ユウキュウ</t>
    </rPh>
    <rPh sb="542" eb="544">
      <t>ジョウタイ</t>
    </rPh>
    <rPh sb="547" eb="549">
      <t>シセツ</t>
    </rPh>
    <rPh sb="557" eb="559">
      <t>テキセイ</t>
    </rPh>
    <rPh sb="560" eb="562">
      <t>シセツ</t>
    </rPh>
    <rPh sb="562" eb="564">
      <t>キボ</t>
    </rPh>
    <rPh sb="568" eb="569">
      <t>カンガ</t>
    </rPh>
    <rPh sb="577" eb="579">
      <t>ルイジ</t>
    </rPh>
    <rPh sb="579" eb="581">
      <t>ダンタイ</t>
    </rPh>
    <rPh sb="585" eb="587">
      <t>ウワマワ</t>
    </rPh>
    <rPh sb="592" eb="593">
      <t>オオム</t>
    </rPh>
    <rPh sb="594" eb="596">
      <t>オスイ</t>
    </rPh>
    <rPh sb="596" eb="598">
      <t>ショリ</t>
    </rPh>
    <rPh sb="599" eb="601">
      <t>テキセツ</t>
    </rPh>
    <rPh sb="602" eb="603">
      <t>オコナ</t>
    </rPh>
    <phoneticPr fontId="4"/>
  </si>
  <si>
    <r>
      <t>①　類似団体と比べ、上回っているが、これは早期に下水道事業に着手し、速やかに事業を進めたためである。
②③　現在のところ耐用年数を超過した資産はない</t>
    </r>
    <r>
      <rPr>
        <sz val="11"/>
        <rFont val="ＭＳ ゴシック"/>
        <family val="3"/>
        <charset val="128"/>
      </rPr>
      <t>ため、</t>
    </r>
    <r>
      <rPr>
        <sz val="11"/>
        <color theme="1"/>
        <rFont val="ＭＳ ゴシック"/>
        <family val="3"/>
        <charset val="128"/>
      </rPr>
      <t>類似団体と比べて下回っている。今後は管渠の更新事業を進めていくことから、上昇していくと考えられる。</t>
    </r>
    <rPh sb="2" eb="4">
      <t>ルイジ</t>
    </rPh>
    <rPh sb="4" eb="6">
      <t>ダンタイ</t>
    </rPh>
    <rPh sb="7" eb="8">
      <t>クラ</t>
    </rPh>
    <rPh sb="10" eb="12">
      <t>ウワマワ</t>
    </rPh>
    <rPh sb="21" eb="23">
      <t>ソウキ</t>
    </rPh>
    <rPh sb="24" eb="27">
      <t>ゲスイドウ</t>
    </rPh>
    <rPh sb="27" eb="29">
      <t>ジギョウ</t>
    </rPh>
    <rPh sb="30" eb="32">
      <t>チャクシュ</t>
    </rPh>
    <rPh sb="34" eb="35">
      <t>スミ</t>
    </rPh>
    <rPh sb="38" eb="40">
      <t>ジギョウ</t>
    </rPh>
    <rPh sb="41" eb="42">
      <t>スス</t>
    </rPh>
    <rPh sb="54" eb="56">
      <t>ゲンザイ</t>
    </rPh>
    <rPh sb="60" eb="62">
      <t>タイヨウ</t>
    </rPh>
    <rPh sb="62" eb="64">
      <t>ネンスウ</t>
    </rPh>
    <rPh sb="65" eb="67">
      <t>チョウカ</t>
    </rPh>
    <rPh sb="69" eb="71">
      <t>シサン</t>
    </rPh>
    <rPh sb="77" eb="79">
      <t>ルイジ</t>
    </rPh>
    <rPh sb="79" eb="81">
      <t>ダンタイ</t>
    </rPh>
    <rPh sb="82" eb="83">
      <t>クラ</t>
    </rPh>
    <rPh sb="85" eb="87">
      <t>シタマワ</t>
    </rPh>
    <rPh sb="92" eb="94">
      <t>コンゴ</t>
    </rPh>
    <rPh sb="95" eb="96">
      <t>カン</t>
    </rPh>
    <rPh sb="96" eb="97">
      <t>キョ</t>
    </rPh>
    <rPh sb="98" eb="100">
      <t>コウシン</t>
    </rPh>
    <rPh sb="100" eb="102">
      <t>ジギョウ</t>
    </rPh>
    <rPh sb="103" eb="104">
      <t>スス</t>
    </rPh>
    <rPh sb="113" eb="115">
      <t>ジョウショウ</t>
    </rPh>
    <rPh sb="120" eb="12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</si>
</sst>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0.04</c:v>
                </c:pt>
                <c:pt idx="4">
                  <c:v>0.04</c:v>
                </c:pt>
              </c:numCache>
            </c:numRef>
          </c:val>
        </c:ser>
        <c:dLbls>
          <c:showLegendKey val="0"/>
          <c:showVal val="0"/>
          <c:showCatName val="0"/>
          <c:showSerName val="0"/>
          <c:showPercent val="0"/>
          <c:showBubbleSize val="0"/>
        </c:dLbls>
        <c:gapWidth val="150"/>
        <c:axId val="146574720"/>
        <c:axId val="1523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0.1</c:v>
                </c:pt>
                <c:pt idx="4">
                  <c:v>0.27</c:v>
                </c:pt>
              </c:numCache>
            </c:numRef>
          </c:val>
          <c:smooth val="0"/>
        </c:ser>
        <c:dLbls>
          <c:showLegendKey val="0"/>
          <c:showVal val="0"/>
          <c:showCatName val="0"/>
          <c:showSerName val="0"/>
          <c:showPercent val="0"/>
          <c:showBubbleSize val="0"/>
        </c:dLbls>
        <c:marker val="1"/>
        <c:smooth val="0"/>
        <c:axId val="146574720"/>
        <c:axId val="152315776"/>
      </c:lineChart>
      <c:dateAx>
        <c:axId val="146574720"/>
        <c:scaling>
          <c:orientation val="minMax"/>
        </c:scaling>
        <c:delete val="1"/>
        <c:axPos val="b"/>
        <c:numFmt formatCode="ge" sourceLinked="1"/>
        <c:majorTickMark val="none"/>
        <c:minorTickMark val="none"/>
        <c:tickLblPos val="none"/>
        <c:crossAx val="152315776"/>
        <c:crosses val="autoZero"/>
        <c:auto val="1"/>
        <c:lblOffset val="100"/>
        <c:baseTimeUnit val="years"/>
      </c:dateAx>
      <c:valAx>
        <c:axId val="1523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97.31</c:v>
                </c:pt>
                <c:pt idx="4">
                  <c:v>97.31</c:v>
                </c:pt>
              </c:numCache>
            </c:numRef>
          </c:val>
        </c:ser>
        <c:dLbls>
          <c:showLegendKey val="0"/>
          <c:showVal val="0"/>
          <c:showCatName val="0"/>
          <c:showSerName val="0"/>
          <c:showPercent val="0"/>
          <c:showBubbleSize val="0"/>
        </c:dLbls>
        <c:gapWidth val="150"/>
        <c:axId val="85358848"/>
        <c:axId val="8536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64.87</c:v>
                </c:pt>
                <c:pt idx="4">
                  <c:v>65.62</c:v>
                </c:pt>
              </c:numCache>
            </c:numRef>
          </c:val>
          <c:smooth val="0"/>
        </c:ser>
        <c:dLbls>
          <c:showLegendKey val="0"/>
          <c:showVal val="0"/>
          <c:showCatName val="0"/>
          <c:showSerName val="0"/>
          <c:showPercent val="0"/>
          <c:showBubbleSize val="0"/>
        </c:dLbls>
        <c:marker val="1"/>
        <c:smooth val="0"/>
        <c:axId val="85358848"/>
        <c:axId val="85361024"/>
      </c:lineChart>
      <c:dateAx>
        <c:axId val="85358848"/>
        <c:scaling>
          <c:orientation val="minMax"/>
        </c:scaling>
        <c:delete val="1"/>
        <c:axPos val="b"/>
        <c:numFmt formatCode="ge" sourceLinked="1"/>
        <c:majorTickMark val="none"/>
        <c:minorTickMark val="none"/>
        <c:tickLblPos val="none"/>
        <c:crossAx val="85361024"/>
        <c:crosses val="autoZero"/>
        <c:auto val="1"/>
        <c:lblOffset val="100"/>
        <c:baseTimeUnit val="years"/>
      </c:dateAx>
      <c:valAx>
        <c:axId val="8536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98.36</c:v>
                </c:pt>
                <c:pt idx="4">
                  <c:v>98.5</c:v>
                </c:pt>
              </c:numCache>
            </c:numRef>
          </c:val>
        </c:ser>
        <c:dLbls>
          <c:showLegendKey val="0"/>
          <c:showVal val="0"/>
          <c:showCatName val="0"/>
          <c:showSerName val="0"/>
          <c:showPercent val="0"/>
          <c:showBubbleSize val="0"/>
        </c:dLbls>
        <c:gapWidth val="150"/>
        <c:axId val="85383040"/>
        <c:axId val="853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91.11</c:v>
                </c:pt>
                <c:pt idx="4">
                  <c:v>91.44</c:v>
                </c:pt>
              </c:numCache>
            </c:numRef>
          </c:val>
          <c:smooth val="0"/>
        </c:ser>
        <c:dLbls>
          <c:showLegendKey val="0"/>
          <c:showVal val="0"/>
          <c:showCatName val="0"/>
          <c:showSerName val="0"/>
          <c:showPercent val="0"/>
          <c:showBubbleSize val="0"/>
        </c:dLbls>
        <c:marker val="1"/>
        <c:smooth val="0"/>
        <c:axId val="85383040"/>
        <c:axId val="85385216"/>
      </c:lineChart>
      <c:dateAx>
        <c:axId val="85383040"/>
        <c:scaling>
          <c:orientation val="minMax"/>
        </c:scaling>
        <c:delete val="1"/>
        <c:axPos val="b"/>
        <c:numFmt formatCode="ge" sourceLinked="1"/>
        <c:majorTickMark val="none"/>
        <c:minorTickMark val="none"/>
        <c:tickLblPos val="none"/>
        <c:crossAx val="85385216"/>
        <c:crosses val="autoZero"/>
        <c:auto val="1"/>
        <c:lblOffset val="100"/>
        <c:baseTimeUnit val="years"/>
      </c:dateAx>
      <c:valAx>
        <c:axId val="853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103.85</c:v>
                </c:pt>
                <c:pt idx="4">
                  <c:v>104.52</c:v>
                </c:pt>
              </c:numCache>
            </c:numRef>
          </c:val>
        </c:ser>
        <c:dLbls>
          <c:showLegendKey val="0"/>
          <c:showVal val="0"/>
          <c:showCatName val="0"/>
          <c:showSerName val="0"/>
          <c:showPercent val="0"/>
          <c:showBubbleSize val="0"/>
        </c:dLbls>
        <c:gapWidth val="150"/>
        <c:axId val="84461056"/>
        <c:axId val="844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108.77</c:v>
                </c:pt>
                <c:pt idx="4">
                  <c:v>109.48</c:v>
                </c:pt>
              </c:numCache>
            </c:numRef>
          </c:val>
          <c:smooth val="0"/>
        </c:ser>
        <c:dLbls>
          <c:showLegendKey val="0"/>
          <c:showVal val="0"/>
          <c:showCatName val="0"/>
          <c:showSerName val="0"/>
          <c:showPercent val="0"/>
          <c:showBubbleSize val="0"/>
        </c:dLbls>
        <c:marker val="1"/>
        <c:smooth val="0"/>
        <c:axId val="84461056"/>
        <c:axId val="84462976"/>
      </c:lineChart>
      <c:dateAx>
        <c:axId val="84461056"/>
        <c:scaling>
          <c:orientation val="minMax"/>
        </c:scaling>
        <c:delete val="1"/>
        <c:axPos val="b"/>
        <c:numFmt formatCode="ge" sourceLinked="1"/>
        <c:majorTickMark val="none"/>
        <c:minorTickMark val="none"/>
        <c:tickLblPos val="none"/>
        <c:crossAx val="84462976"/>
        <c:crosses val="autoZero"/>
        <c:auto val="1"/>
        <c:lblOffset val="100"/>
        <c:baseTimeUnit val="years"/>
      </c:dateAx>
      <c:valAx>
        <c:axId val="844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32.89</c:v>
                </c:pt>
                <c:pt idx="4">
                  <c:v>34.020000000000003</c:v>
                </c:pt>
              </c:numCache>
            </c:numRef>
          </c:val>
        </c:ser>
        <c:dLbls>
          <c:showLegendKey val="0"/>
          <c:showVal val="0"/>
          <c:showCatName val="0"/>
          <c:showSerName val="0"/>
          <c:showPercent val="0"/>
          <c:showBubbleSize val="0"/>
        </c:dLbls>
        <c:gapWidth val="150"/>
        <c:axId val="84980864"/>
        <c:axId val="849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25.52</c:v>
                </c:pt>
                <c:pt idx="4">
                  <c:v>25.89</c:v>
                </c:pt>
              </c:numCache>
            </c:numRef>
          </c:val>
          <c:smooth val="0"/>
        </c:ser>
        <c:dLbls>
          <c:showLegendKey val="0"/>
          <c:showVal val="0"/>
          <c:showCatName val="0"/>
          <c:showSerName val="0"/>
          <c:showPercent val="0"/>
          <c:showBubbleSize val="0"/>
        </c:dLbls>
        <c:marker val="1"/>
        <c:smooth val="0"/>
        <c:axId val="84980864"/>
        <c:axId val="84982784"/>
      </c:lineChart>
      <c:dateAx>
        <c:axId val="84980864"/>
        <c:scaling>
          <c:orientation val="minMax"/>
        </c:scaling>
        <c:delete val="1"/>
        <c:axPos val="b"/>
        <c:numFmt formatCode="ge" sourceLinked="1"/>
        <c:majorTickMark val="none"/>
        <c:minorTickMark val="none"/>
        <c:tickLblPos val="none"/>
        <c:crossAx val="84982784"/>
        <c:crosses val="autoZero"/>
        <c:auto val="1"/>
        <c:lblOffset val="100"/>
        <c:baseTimeUnit val="years"/>
      </c:dateAx>
      <c:valAx>
        <c:axId val="849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5107456"/>
        <c:axId val="851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0.76</c:v>
                </c:pt>
                <c:pt idx="4">
                  <c:v>0.71</c:v>
                </c:pt>
              </c:numCache>
            </c:numRef>
          </c:val>
          <c:smooth val="0"/>
        </c:ser>
        <c:dLbls>
          <c:showLegendKey val="0"/>
          <c:showVal val="0"/>
          <c:showCatName val="0"/>
          <c:showSerName val="0"/>
          <c:showPercent val="0"/>
          <c:showBubbleSize val="0"/>
        </c:dLbls>
        <c:marker val="1"/>
        <c:smooth val="0"/>
        <c:axId val="85107456"/>
        <c:axId val="85109376"/>
      </c:lineChart>
      <c:dateAx>
        <c:axId val="85107456"/>
        <c:scaling>
          <c:orientation val="minMax"/>
        </c:scaling>
        <c:delete val="1"/>
        <c:axPos val="b"/>
        <c:numFmt formatCode="ge" sourceLinked="1"/>
        <c:majorTickMark val="none"/>
        <c:minorTickMark val="none"/>
        <c:tickLblPos val="none"/>
        <c:crossAx val="85109376"/>
        <c:crosses val="autoZero"/>
        <c:auto val="1"/>
        <c:lblOffset val="100"/>
        <c:baseTimeUnit val="years"/>
      </c:dateAx>
      <c:valAx>
        <c:axId val="851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showLegendKey val="0"/>
          <c:showVal val="0"/>
          <c:showCatName val="0"/>
          <c:showSerName val="0"/>
          <c:showPercent val="0"/>
          <c:showBubbleSize val="0"/>
        </c:dLbls>
        <c:gapWidth val="150"/>
        <c:axId val="85135744"/>
        <c:axId val="851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21.47</c:v>
                </c:pt>
                <c:pt idx="4">
                  <c:v>16.34</c:v>
                </c:pt>
              </c:numCache>
            </c:numRef>
          </c:val>
          <c:smooth val="0"/>
        </c:ser>
        <c:dLbls>
          <c:showLegendKey val="0"/>
          <c:showVal val="0"/>
          <c:showCatName val="0"/>
          <c:showSerName val="0"/>
          <c:showPercent val="0"/>
          <c:showBubbleSize val="0"/>
        </c:dLbls>
        <c:marker val="1"/>
        <c:smooth val="0"/>
        <c:axId val="85135744"/>
        <c:axId val="85137664"/>
      </c:lineChart>
      <c:dateAx>
        <c:axId val="85135744"/>
        <c:scaling>
          <c:orientation val="minMax"/>
        </c:scaling>
        <c:delete val="1"/>
        <c:axPos val="b"/>
        <c:numFmt formatCode="ge" sourceLinked="1"/>
        <c:majorTickMark val="none"/>
        <c:minorTickMark val="none"/>
        <c:tickLblPos val="none"/>
        <c:crossAx val="85137664"/>
        <c:crosses val="autoZero"/>
        <c:auto val="1"/>
        <c:lblOffset val="100"/>
        <c:baseTimeUnit val="years"/>
      </c:dateAx>
      <c:valAx>
        <c:axId val="8513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35</c:v>
                </c:pt>
                <c:pt idx="4">
                  <c:v>34.409999999999997</c:v>
                </c:pt>
              </c:numCache>
            </c:numRef>
          </c:val>
        </c:ser>
        <c:dLbls>
          <c:showLegendKey val="0"/>
          <c:showVal val="0"/>
          <c:showCatName val="0"/>
          <c:showSerName val="0"/>
          <c:showPercent val="0"/>
          <c:showBubbleSize val="0"/>
        </c:dLbls>
        <c:gapWidth val="150"/>
        <c:axId val="85156224"/>
        <c:axId val="8515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79.239999999999995</c:v>
                </c:pt>
                <c:pt idx="4">
                  <c:v>78.930000000000007</c:v>
                </c:pt>
              </c:numCache>
            </c:numRef>
          </c:val>
          <c:smooth val="0"/>
        </c:ser>
        <c:dLbls>
          <c:showLegendKey val="0"/>
          <c:showVal val="0"/>
          <c:showCatName val="0"/>
          <c:showSerName val="0"/>
          <c:showPercent val="0"/>
          <c:showBubbleSize val="0"/>
        </c:dLbls>
        <c:marker val="1"/>
        <c:smooth val="0"/>
        <c:axId val="85156224"/>
        <c:axId val="85158144"/>
      </c:lineChart>
      <c:dateAx>
        <c:axId val="85156224"/>
        <c:scaling>
          <c:orientation val="minMax"/>
        </c:scaling>
        <c:delete val="1"/>
        <c:axPos val="b"/>
        <c:numFmt formatCode="ge" sourceLinked="1"/>
        <c:majorTickMark val="none"/>
        <c:minorTickMark val="none"/>
        <c:tickLblPos val="none"/>
        <c:crossAx val="85158144"/>
        <c:crosses val="autoZero"/>
        <c:auto val="1"/>
        <c:lblOffset val="100"/>
        <c:baseTimeUnit val="years"/>
      </c:dateAx>
      <c:valAx>
        <c:axId val="851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1403.29</c:v>
                </c:pt>
                <c:pt idx="4">
                  <c:v>1347.89</c:v>
                </c:pt>
              </c:numCache>
            </c:numRef>
          </c:val>
        </c:ser>
        <c:dLbls>
          <c:showLegendKey val="0"/>
          <c:showVal val="0"/>
          <c:showCatName val="0"/>
          <c:showSerName val="0"/>
          <c:showPercent val="0"/>
          <c:showBubbleSize val="0"/>
        </c:dLbls>
        <c:gapWidth val="150"/>
        <c:axId val="85192704"/>
        <c:axId val="851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854.16</c:v>
                </c:pt>
                <c:pt idx="4">
                  <c:v>848.31</c:v>
                </c:pt>
              </c:numCache>
            </c:numRef>
          </c:val>
          <c:smooth val="0"/>
        </c:ser>
        <c:dLbls>
          <c:showLegendKey val="0"/>
          <c:showVal val="0"/>
          <c:showCatName val="0"/>
          <c:showSerName val="0"/>
          <c:showPercent val="0"/>
          <c:showBubbleSize val="0"/>
        </c:dLbls>
        <c:marker val="1"/>
        <c:smooth val="0"/>
        <c:axId val="85192704"/>
        <c:axId val="85194624"/>
      </c:lineChart>
      <c:dateAx>
        <c:axId val="85192704"/>
        <c:scaling>
          <c:orientation val="minMax"/>
        </c:scaling>
        <c:delete val="1"/>
        <c:axPos val="b"/>
        <c:numFmt formatCode="ge" sourceLinked="1"/>
        <c:majorTickMark val="none"/>
        <c:minorTickMark val="none"/>
        <c:tickLblPos val="none"/>
        <c:crossAx val="85194624"/>
        <c:crosses val="autoZero"/>
        <c:auto val="1"/>
        <c:lblOffset val="100"/>
        <c:baseTimeUnit val="years"/>
      </c:dateAx>
      <c:valAx>
        <c:axId val="851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80.5</c:v>
                </c:pt>
                <c:pt idx="4">
                  <c:v>79.19</c:v>
                </c:pt>
              </c:numCache>
            </c:numRef>
          </c:val>
        </c:ser>
        <c:dLbls>
          <c:showLegendKey val="0"/>
          <c:showVal val="0"/>
          <c:showCatName val="0"/>
          <c:showSerName val="0"/>
          <c:showPercent val="0"/>
          <c:showBubbleSize val="0"/>
        </c:dLbls>
        <c:gapWidth val="150"/>
        <c:axId val="85285888"/>
        <c:axId val="8529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93.13</c:v>
                </c:pt>
                <c:pt idx="4">
                  <c:v>94.38</c:v>
                </c:pt>
              </c:numCache>
            </c:numRef>
          </c:val>
          <c:smooth val="0"/>
        </c:ser>
        <c:dLbls>
          <c:showLegendKey val="0"/>
          <c:showVal val="0"/>
          <c:showCatName val="0"/>
          <c:showSerName val="0"/>
          <c:showPercent val="0"/>
          <c:showBubbleSize val="0"/>
        </c:dLbls>
        <c:marker val="1"/>
        <c:smooth val="0"/>
        <c:axId val="85285888"/>
        <c:axId val="85296256"/>
      </c:lineChart>
      <c:dateAx>
        <c:axId val="85285888"/>
        <c:scaling>
          <c:orientation val="minMax"/>
        </c:scaling>
        <c:delete val="1"/>
        <c:axPos val="b"/>
        <c:numFmt formatCode="ge" sourceLinked="1"/>
        <c:majorTickMark val="none"/>
        <c:minorTickMark val="none"/>
        <c:tickLblPos val="none"/>
        <c:crossAx val="85296256"/>
        <c:crosses val="autoZero"/>
        <c:auto val="1"/>
        <c:lblOffset val="100"/>
        <c:baseTimeUnit val="years"/>
      </c:dateAx>
      <c:valAx>
        <c:axId val="8529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150.59</c:v>
                </c:pt>
                <c:pt idx="4">
                  <c:v>152.30000000000001</c:v>
                </c:pt>
              </c:numCache>
            </c:numRef>
          </c:val>
        </c:ser>
        <c:dLbls>
          <c:showLegendKey val="0"/>
          <c:showVal val="0"/>
          <c:showCatName val="0"/>
          <c:showSerName val="0"/>
          <c:showPercent val="0"/>
          <c:showBubbleSize val="0"/>
        </c:dLbls>
        <c:gapWidth val="150"/>
        <c:axId val="85310080"/>
        <c:axId val="853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167.97</c:v>
                </c:pt>
                <c:pt idx="4">
                  <c:v>165.45</c:v>
                </c:pt>
              </c:numCache>
            </c:numRef>
          </c:val>
          <c:smooth val="0"/>
        </c:ser>
        <c:dLbls>
          <c:showLegendKey val="0"/>
          <c:showVal val="0"/>
          <c:showCatName val="0"/>
          <c:showSerName val="0"/>
          <c:showPercent val="0"/>
          <c:showBubbleSize val="0"/>
        </c:dLbls>
        <c:marker val="1"/>
        <c:smooth val="0"/>
        <c:axId val="85310080"/>
        <c:axId val="85316352"/>
      </c:lineChart>
      <c:dateAx>
        <c:axId val="85310080"/>
        <c:scaling>
          <c:orientation val="minMax"/>
        </c:scaling>
        <c:delete val="1"/>
        <c:axPos val="b"/>
        <c:numFmt formatCode="ge" sourceLinked="1"/>
        <c:majorTickMark val="none"/>
        <c:minorTickMark val="none"/>
        <c:tickLblPos val="none"/>
        <c:crossAx val="85316352"/>
        <c:crosses val="autoZero"/>
        <c:auto val="1"/>
        <c:lblOffset val="100"/>
        <c:baseTimeUnit val="years"/>
      </c:dateAx>
      <c:valAx>
        <c:axId val="853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滋賀県　栗東市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67702</v>
      </c>
      <c r="AM8" s="47"/>
      <c r="AN8" s="47"/>
      <c r="AO8" s="47"/>
      <c r="AP8" s="47"/>
      <c r="AQ8" s="47"/>
      <c r="AR8" s="47"/>
      <c r="AS8" s="47"/>
      <c r="AT8" s="43">
        <f>データ!S6</f>
        <v>52.69</v>
      </c>
      <c r="AU8" s="43"/>
      <c r="AV8" s="43"/>
      <c r="AW8" s="43"/>
      <c r="AX8" s="43"/>
      <c r="AY8" s="43"/>
      <c r="AZ8" s="43"/>
      <c r="BA8" s="43"/>
      <c r="BB8" s="43">
        <f>データ!T6</f>
        <v>1284.9100000000001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f>データ!N6</f>
        <v>36.89</v>
      </c>
      <c r="J10" s="43"/>
      <c r="K10" s="43"/>
      <c r="L10" s="43"/>
      <c r="M10" s="43"/>
      <c r="N10" s="43"/>
      <c r="O10" s="43"/>
      <c r="P10" s="43">
        <f>データ!O6</f>
        <v>98.8</v>
      </c>
      <c r="Q10" s="43"/>
      <c r="R10" s="43"/>
      <c r="S10" s="43"/>
      <c r="T10" s="43"/>
      <c r="U10" s="43"/>
      <c r="V10" s="43"/>
      <c r="W10" s="43">
        <f>データ!P6</f>
        <v>81.52</v>
      </c>
      <c r="X10" s="43"/>
      <c r="Y10" s="43"/>
      <c r="Z10" s="43"/>
      <c r="AA10" s="43"/>
      <c r="AB10" s="43"/>
      <c r="AC10" s="43"/>
      <c r="AD10" s="47">
        <f>データ!Q6</f>
        <v>2470</v>
      </c>
      <c r="AE10" s="47"/>
      <c r="AF10" s="47"/>
      <c r="AG10" s="47"/>
      <c r="AH10" s="47"/>
      <c r="AI10" s="47"/>
      <c r="AJ10" s="47"/>
      <c r="AK10" s="2"/>
      <c r="AL10" s="47">
        <f>データ!U6</f>
        <v>66819</v>
      </c>
      <c r="AM10" s="47"/>
      <c r="AN10" s="47"/>
      <c r="AO10" s="47"/>
      <c r="AP10" s="47"/>
      <c r="AQ10" s="47"/>
      <c r="AR10" s="47"/>
      <c r="AS10" s="47"/>
      <c r="AT10" s="43">
        <f>データ!V6</f>
        <v>16.48</v>
      </c>
      <c r="AU10" s="43"/>
      <c r="AV10" s="43"/>
      <c r="AW10" s="43"/>
      <c r="AX10" s="43"/>
      <c r="AY10" s="43"/>
      <c r="AZ10" s="43"/>
      <c r="BA10" s="43"/>
      <c r="BB10" s="43">
        <f>データ!W6</f>
        <v>4054.55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106</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35</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15">
      <c r="A4" s="26" t="s">
        <v>53</v>
      </c>
      <c r="B4" s="28"/>
      <c r="C4" s="28"/>
      <c r="D4" s="28"/>
      <c r="E4" s="28"/>
      <c r="F4" s="28"/>
      <c r="G4" s="28"/>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7"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x14ac:dyDescent="0.15">
      <c r="A6" s="26" t="s">
        <v>94</v>
      </c>
      <c r="B6" s="31">
        <f>B7</f>
        <v>2015</v>
      </c>
      <c r="C6" s="31">
        <f t="shared" ref="C6:W6" si="3">C7</f>
        <v>252085</v>
      </c>
      <c r="D6" s="31">
        <f t="shared" si="3"/>
        <v>46</v>
      </c>
      <c r="E6" s="31">
        <f t="shared" si="3"/>
        <v>17</v>
      </c>
      <c r="F6" s="31">
        <f t="shared" si="3"/>
        <v>1</v>
      </c>
      <c r="G6" s="31">
        <f t="shared" si="3"/>
        <v>0</v>
      </c>
      <c r="H6" s="31" t="str">
        <f t="shared" si="3"/>
        <v>滋賀県　栗東市</v>
      </c>
      <c r="I6" s="31" t="str">
        <f t="shared" si="3"/>
        <v>法適用</v>
      </c>
      <c r="J6" s="31" t="str">
        <f t="shared" si="3"/>
        <v>下水道事業</v>
      </c>
      <c r="K6" s="31" t="str">
        <f t="shared" si="3"/>
        <v>公共下水道</v>
      </c>
      <c r="L6" s="31" t="str">
        <f t="shared" si="3"/>
        <v>Bd1</v>
      </c>
      <c r="M6" s="32" t="str">
        <f t="shared" si="3"/>
        <v>-</v>
      </c>
      <c r="N6" s="32">
        <f t="shared" si="3"/>
        <v>36.89</v>
      </c>
      <c r="O6" s="32">
        <f t="shared" si="3"/>
        <v>98.8</v>
      </c>
      <c r="P6" s="32">
        <f t="shared" si="3"/>
        <v>81.52</v>
      </c>
      <c r="Q6" s="32">
        <f t="shared" si="3"/>
        <v>2470</v>
      </c>
      <c r="R6" s="32">
        <f t="shared" si="3"/>
        <v>67702</v>
      </c>
      <c r="S6" s="32">
        <f t="shared" si="3"/>
        <v>52.69</v>
      </c>
      <c r="T6" s="32">
        <f t="shared" si="3"/>
        <v>1284.9100000000001</v>
      </c>
      <c r="U6" s="32">
        <f t="shared" si="3"/>
        <v>66819</v>
      </c>
      <c r="V6" s="32">
        <f t="shared" si="3"/>
        <v>16.48</v>
      </c>
      <c r="W6" s="32">
        <f t="shared" si="3"/>
        <v>4054.55</v>
      </c>
      <c r="X6" s="33" t="str">
        <f>IF(X7="",NA(),X7)</f>
        <v>-</v>
      </c>
      <c r="Y6" s="33" t="str">
        <f t="shared" ref="Y6:AG6" si="4">IF(Y7="",NA(),Y7)</f>
        <v>-</v>
      </c>
      <c r="Z6" s="33" t="str">
        <f t="shared" si="4"/>
        <v>-</v>
      </c>
      <c r="AA6" s="33">
        <f t="shared" si="4"/>
        <v>103.85</v>
      </c>
      <c r="AB6" s="33">
        <f t="shared" si="4"/>
        <v>104.52</v>
      </c>
      <c r="AC6" s="33" t="str">
        <f t="shared" si="4"/>
        <v>-</v>
      </c>
      <c r="AD6" s="33" t="str">
        <f t="shared" si="4"/>
        <v>-</v>
      </c>
      <c r="AE6" s="33" t="str">
        <f t="shared" si="4"/>
        <v>-</v>
      </c>
      <c r="AF6" s="33">
        <f t="shared" si="4"/>
        <v>108.77</v>
      </c>
      <c r="AG6" s="33">
        <f t="shared" si="4"/>
        <v>109.48</v>
      </c>
      <c r="AH6" s="32" t="str">
        <f>IF(AH7="","",IF(AH7="-","【-】","【"&amp;SUBSTITUTE(TEXT(AH7,"#,##0.00"),"-","△")&amp;"】"))</f>
        <v>【108.23】</v>
      </c>
      <c r="AI6" s="33" t="str">
        <f>IF(AI7="",NA(),AI7)</f>
        <v>-</v>
      </c>
      <c r="AJ6" s="33" t="str">
        <f t="shared" ref="AJ6:AR6" si="5">IF(AJ7="",NA(),AJ7)</f>
        <v>-</v>
      </c>
      <c r="AK6" s="33" t="str">
        <f t="shared" si="5"/>
        <v>-</v>
      </c>
      <c r="AL6" s="32">
        <f t="shared" si="5"/>
        <v>0</v>
      </c>
      <c r="AM6" s="32">
        <f t="shared" si="5"/>
        <v>0</v>
      </c>
      <c r="AN6" s="33" t="str">
        <f t="shared" si="5"/>
        <v>-</v>
      </c>
      <c r="AO6" s="33" t="str">
        <f t="shared" si="5"/>
        <v>-</v>
      </c>
      <c r="AP6" s="33" t="str">
        <f t="shared" si="5"/>
        <v>-</v>
      </c>
      <c r="AQ6" s="33">
        <f t="shared" si="5"/>
        <v>21.47</v>
      </c>
      <c r="AR6" s="33">
        <f t="shared" si="5"/>
        <v>16.34</v>
      </c>
      <c r="AS6" s="32" t="str">
        <f>IF(AS7="","",IF(AS7="-","【-】","【"&amp;SUBSTITUTE(TEXT(AS7,"#,##0.00"),"-","△")&amp;"】"))</f>
        <v>【4.45】</v>
      </c>
      <c r="AT6" s="33" t="str">
        <f>IF(AT7="",NA(),AT7)</f>
        <v>-</v>
      </c>
      <c r="AU6" s="33" t="str">
        <f t="shared" ref="AU6:BC6" si="6">IF(AU7="",NA(),AU7)</f>
        <v>-</v>
      </c>
      <c r="AV6" s="33" t="str">
        <f t="shared" si="6"/>
        <v>-</v>
      </c>
      <c r="AW6" s="33">
        <f t="shared" si="6"/>
        <v>35</v>
      </c>
      <c r="AX6" s="33">
        <f t="shared" si="6"/>
        <v>34.409999999999997</v>
      </c>
      <c r="AY6" s="33" t="str">
        <f t="shared" si="6"/>
        <v>-</v>
      </c>
      <c r="AZ6" s="33" t="str">
        <f t="shared" si="6"/>
        <v>-</v>
      </c>
      <c r="BA6" s="33" t="str">
        <f t="shared" si="6"/>
        <v>-</v>
      </c>
      <c r="BB6" s="33">
        <f t="shared" si="6"/>
        <v>79.239999999999995</v>
      </c>
      <c r="BC6" s="33">
        <f t="shared" si="6"/>
        <v>78.930000000000007</v>
      </c>
      <c r="BD6" s="32" t="str">
        <f>IF(BD7="","",IF(BD7="-","【-】","【"&amp;SUBSTITUTE(TEXT(BD7,"#,##0.00"),"-","△")&amp;"】"))</f>
        <v>【57.41】</v>
      </c>
      <c r="BE6" s="33" t="str">
        <f>IF(BE7="",NA(),BE7)</f>
        <v>-</v>
      </c>
      <c r="BF6" s="33" t="str">
        <f t="shared" ref="BF6:BN6" si="7">IF(BF7="",NA(),BF7)</f>
        <v>-</v>
      </c>
      <c r="BG6" s="33" t="str">
        <f t="shared" si="7"/>
        <v>-</v>
      </c>
      <c r="BH6" s="33">
        <f t="shared" si="7"/>
        <v>1403.29</v>
      </c>
      <c r="BI6" s="33">
        <f t="shared" si="7"/>
        <v>1347.89</v>
      </c>
      <c r="BJ6" s="33" t="str">
        <f t="shared" si="7"/>
        <v>-</v>
      </c>
      <c r="BK6" s="33" t="str">
        <f t="shared" si="7"/>
        <v>-</v>
      </c>
      <c r="BL6" s="33" t="str">
        <f t="shared" si="7"/>
        <v>-</v>
      </c>
      <c r="BM6" s="33">
        <f t="shared" si="7"/>
        <v>854.16</v>
      </c>
      <c r="BN6" s="33">
        <f t="shared" si="7"/>
        <v>848.31</v>
      </c>
      <c r="BO6" s="32" t="str">
        <f>IF(BO7="","",IF(BO7="-","【-】","【"&amp;SUBSTITUTE(TEXT(BO7,"#,##0.00"),"-","△")&amp;"】"))</f>
        <v>【763.62】</v>
      </c>
      <c r="BP6" s="33" t="str">
        <f>IF(BP7="",NA(),BP7)</f>
        <v>-</v>
      </c>
      <c r="BQ6" s="33" t="str">
        <f t="shared" ref="BQ6:BY6" si="8">IF(BQ7="",NA(),BQ7)</f>
        <v>-</v>
      </c>
      <c r="BR6" s="33" t="str">
        <f t="shared" si="8"/>
        <v>-</v>
      </c>
      <c r="BS6" s="33">
        <f t="shared" si="8"/>
        <v>80.5</v>
      </c>
      <c r="BT6" s="33">
        <f t="shared" si="8"/>
        <v>79.19</v>
      </c>
      <c r="BU6" s="33" t="str">
        <f t="shared" si="8"/>
        <v>-</v>
      </c>
      <c r="BV6" s="33" t="str">
        <f t="shared" si="8"/>
        <v>-</v>
      </c>
      <c r="BW6" s="33" t="str">
        <f t="shared" si="8"/>
        <v>-</v>
      </c>
      <c r="BX6" s="33">
        <f t="shared" si="8"/>
        <v>93.13</v>
      </c>
      <c r="BY6" s="33">
        <f t="shared" si="8"/>
        <v>94.38</v>
      </c>
      <c r="BZ6" s="32" t="str">
        <f>IF(BZ7="","",IF(BZ7="-","【-】","【"&amp;SUBSTITUTE(TEXT(BZ7,"#,##0.00"),"-","△")&amp;"】"))</f>
        <v>【98.53】</v>
      </c>
      <c r="CA6" s="33" t="str">
        <f>IF(CA7="",NA(),CA7)</f>
        <v>-</v>
      </c>
      <c r="CB6" s="33" t="str">
        <f t="shared" ref="CB6:CJ6" si="9">IF(CB7="",NA(),CB7)</f>
        <v>-</v>
      </c>
      <c r="CC6" s="33" t="str">
        <f t="shared" si="9"/>
        <v>-</v>
      </c>
      <c r="CD6" s="33">
        <f t="shared" si="9"/>
        <v>150.59</v>
      </c>
      <c r="CE6" s="33">
        <f t="shared" si="9"/>
        <v>152.30000000000001</v>
      </c>
      <c r="CF6" s="33" t="str">
        <f t="shared" si="9"/>
        <v>-</v>
      </c>
      <c r="CG6" s="33" t="str">
        <f t="shared" si="9"/>
        <v>-</v>
      </c>
      <c r="CH6" s="33" t="str">
        <f t="shared" si="9"/>
        <v>-</v>
      </c>
      <c r="CI6" s="33">
        <f t="shared" si="9"/>
        <v>167.97</v>
      </c>
      <c r="CJ6" s="33">
        <f t="shared" si="9"/>
        <v>165.45</v>
      </c>
      <c r="CK6" s="32" t="str">
        <f>IF(CK7="","",IF(CK7="-","【-】","【"&amp;SUBSTITUTE(TEXT(CK7,"#,##0.00"),"-","△")&amp;"】"))</f>
        <v>【139.70】</v>
      </c>
      <c r="CL6" s="33" t="str">
        <f>IF(CL7="",NA(),CL7)</f>
        <v>-</v>
      </c>
      <c r="CM6" s="33" t="str">
        <f t="shared" ref="CM6:CU6" si="10">IF(CM7="",NA(),CM7)</f>
        <v>-</v>
      </c>
      <c r="CN6" s="33" t="str">
        <f t="shared" si="10"/>
        <v>-</v>
      </c>
      <c r="CO6" s="33">
        <f t="shared" si="10"/>
        <v>97.31</v>
      </c>
      <c r="CP6" s="33">
        <f t="shared" si="10"/>
        <v>97.31</v>
      </c>
      <c r="CQ6" s="33" t="str">
        <f t="shared" si="10"/>
        <v>-</v>
      </c>
      <c r="CR6" s="33" t="str">
        <f t="shared" si="10"/>
        <v>-</v>
      </c>
      <c r="CS6" s="33" t="str">
        <f t="shared" si="10"/>
        <v>-</v>
      </c>
      <c r="CT6" s="33">
        <f t="shared" si="10"/>
        <v>64.87</v>
      </c>
      <c r="CU6" s="33">
        <f t="shared" si="10"/>
        <v>65.62</v>
      </c>
      <c r="CV6" s="32" t="str">
        <f>IF(CV7="","",IF(CV7="-","【-】","【"&amp;SUBSTITUTE(TEXT(CV7,"#,##0.00"),"-","△")&amp;"】"))</f>
        <v>【60.01】</v>
      </c>
      <c r="CW6" s="33" t="str">
        <f>IF(CW7="",NA(),CW7)</f>
        <v>-</v>
      </c>
      <c r="CX6" s="33" t="str">
        <f t="shared" ref="CX6:DF6" si="11">IF(CX7="",NA(),CX7)</f>
        <v>-</v>
      </c>
      <c r="CY6" s="33" t="str">
        <f t="shared" si="11"/>
        <v>-</v>
      </c>
      <c r="CZ6" s="33">
        <f t="shared" si="11"/>
        <v>98.36</v>
      </c>
      <c r="DA6" s="33">
        <f t="shared" si="11"/>
        <v>98.5</v>
      </c>
      <c r="DB6" s="33" t="str">
        <f t="shared" si="11"/>
        <v>-</v>
      </c>
      <c r="DC6" s="33" t="str">
        <f t="shared" si="11"/>
        <v>-</v>
      </c>
      <c r="DD6" s="33" t="str">
        <f t="shared" si="11"/>
        <v>-</v>
      </c>
      <c r="DE6" s="33">
        <f t="shared" si="11"/>
        <v>91.11</v>
      </c>
      <c r="DF6" s="33">
        <f t="shared" si="11"/>
        <v>91.44</v>
      </c>
      <c r="DG6" s="32" t="str">
        <f>IF(DG7="","",IF(DG7="-","【-】","【"&amp;SUBSTITUTE(TEXT(DG7,"#,##0.00"),"-","△")&amp;"】"))</f>
        <v>【94.73】</v>
      </c>
      <c r="DH6" s="33" t="str">
        <f>IF(DH7="",NA(),DH7)</f>
        <v>-</v>
      </c>
      <c r="DI6" s="33" t="str">
        <f t="shared" ref="DI6:DQ6" si="12">IF(DI7="",NA(),DI7)</f>
        <v>-</v>
      </c>
      <c r="DJ6" s="33" t="str">
        <f t="shared" si="12"/>
        <v>-</v>
      </c>
      <c r="DK6" s="33">
        <f t="shared" si="12"/>
        <v>32.89</v>
      </c>
      <c r="DL6" s="33">
        <f t="shared" si="12"/>
        <v>34.020000000000003</v>
      </c>
      <c r="DM6" s="33" t="str">
        <f t="shared" si="12"/>
        <v>-</v>
      </c>
      <c r="DN6" s="33" t="str">
        <f t="shared" si="12"/>
        <v>-</v>
      </c>
      <c r="DO6" s="33" t="str">
        <f t="shared" si="12"/>
        <v>-</v>
      </c>
      <c r="DP6" s="33">
        <f t="shared" si="12"/>
        <v>25.52</v>
      </c>
      <c r="DQ6" s="33">
        <f t="shared" si="12"/>
        <v>25.89</v>
      </c>
      <c r="DR6" s="32" t="str">
        <f>IF(DR7="","",IF(DR7="-","【-】","【"&amp;SUBSTITUTE(TEXT(DR7,"#,##0.00"),"-","△")&amp;"】"))</f>
        <v>【36.85】</v>
      </c>
      <c r="DS6" s="33" t="str">
        <f>IF(DS7="",NA(),DS7)</f>
        <v>-</v>
      </c>
      <c r="DT6" s="33" t="str">
        <f t="shared" ref="DT6:EB6" si="13">IF(DT7="",NA(),DT7)</f>
        <v>-</v>
      </c>
      <c r="DU6" s="33" t="str">
        <f t="shared" si="13"/>
        <v>-</v>
      </c>
      <c r="DV6" s="32">
        <f t="shared" si="13"/>
        <v>0</v>
      </c>
      <c r="DW6" s="32">
        <f t="shared" si="13"/>
        <v>0</v>
      </c>
      <c r="DX6" s="33" t="str">
        <f t="shared" si="13"/>
        <v>-</v>
      </c>
      <c r="DY6" s="33" t="str">
        <f t="shared" si="13"/>
        <v>-</v>
      </c>
      <c r="DZ6" s="33" t="str">
        <f t="shared" si="13"/>
        <v>-</v>
      </c>
      <c r="EA6" s="33">
        <f t="shared" si="13"/>
        <v>0.76</v>
      </c>
      <c r="EB6" s="33">
        <f t="shared" si="13"/>
        <v>0.71</v>
      </c>
      <c r="EC6" s="32" t="str">
        <f>IF(EC7="","",IF(EC7="-","【-】","【"&amp;SUBSTITUTE(TEXT(EC7,"#,##0.00"),"-","△")&amp;"】"))</f>
        <v>【4.56】</v>
      </c>
      <c r="ED6" s="33" t="str">
        <f>IF(ED7="",NA(),ED7)</f>
        <v>-</v>
      </c>
      <c r="EE6" s="33" t="str">
        <f t="shared" ref="EE6:EM6" si="14">IF(EE7="",NA(),EE7)</f>
        <v>-</v>
      </c>
      <c r="EF6" s="33" t="str">
        <f t="shared" si="14"/>
        <v>-</v>
      </c>
      <c r="EG6" s="33">
        <f t="shared" si="14"/>
        <v>0.04</v>
      </c>
      <c r="EH6" s="33">
        <f t="shared" si="14"/>
        <v>0.04</v>
      </c>
      <c r="EI6" s="33" t="str">
        <f t="shared" si="14"/>
        <v>-</v>
      </c>
      <c r="EJ6" s="33" t="str">
        <f t="shared" si="14"/>
        <v>-</v>
      </c>
      <c r="EK6" s="33" t="str">
        <f t="shared" si="14"/>
        <v>-</v>
      </c>
      <c r="EL6" s="33">
        <f t="shared" si="14"/>
        <v>0.1</v>
      </c>
      <c r="EM6" s="33">
        <f t="shared" si="14"/>
        <v>0.27</v>
      </c>
      <c r="EN6" s="32" t="str">
        <f>IF(EN7="","",IF(EN7="-","【-】","【"&amp;SUBSTITUTE(TEXT(EN7,"#,##0.00"),"-","△")&amp;"】"))</f>
        <v>【0.23】</v>
      </c>
    </row>
    <row r="7" spans="1:147" s="34" customFormat="1" x14ac:dyDescent="0.15">
      <c r="A7" s="26"/>
      <c r="B7" s="35">
        <v>2015</v>
      </c>
      <c r="C7" s="35">
        <v>252085</v>
      </c>
      <c r="D7" s="35">
        <v>46</v>
      </c>
      <c r="E7" s="35">
        <v>17</v>
      </c>
      <c r="F7" s="35">
        <v>1</v>
      </c>
      <c r="G7" s="35">
        <v>0</v>
      </c>
      <c r="H7" s="35" t="s">
        <v>95</v>
      </c>
      <c r="I7" s="35" t="s">
        <v>96</v>
      </c>
      <c r="J7" s="35" t="s">
        <v>97</v>
      </c>
      <c r="K7" s="35" t="s">
        <v>98</v>
      </c>
      <c r="L7" s="35" t="s">
        <v>99</v>
      </c>
      <c r="M7" s="36" t="s">
        <v>100</v>
      </c>
      <c r="N7" s="36">
        <v>36.89</v>
      </c>
      <c r="O7" s="36">
        <v>98.8</v>
      </c>
      <c r="P7" s="36">
        <v>81.52</v>
      </c>
      <c r="Q7" s="36">
        <v>2470</v>
      </c>
      <c r="R7" s="36">
        <v>67702</v>
      </c>
      <c r="S7" s="36">
        <v>52.69</v>
      </c>
      <c r="T7" s="36">
        <v>1284.9100000000001</v>
      </c>
      <c r="U7" s="36">
        <v>66819</v>
      </c>
      <c r="V7" s="36">
        <v>16.48</v>
      </c>
      <c r="W7" s="36">
        <v>4054.55</v>
      </c>
      <c r="X7" s="36" t="s">
        <v>100</v>
      </c>
      <c r="Y7" s="36" t="s">
        <v>100</v>
      </c>
      <c r="Z7" s="36" t="s">
        <v>100</v>
      </c>
      <c r="AA7" s="36">
        <v>103.85</v>
      </c>
      <c r="AB7" s="36">
        <v>104.52</v>
      </c>
      <c r="AC7" s="36" t="s">
        <v>100</v>
      </c>
      <c r="AD7" s="36" t="s">
        <v>100</v>
      </c>
      <c r="AE7" s="36" t="s">
        <v>100</v>
      </c>
      <c r="AF7" s="36">
        <v>108.77</v>
      </c>
      <c r="AG7" s="36">
        <v>109.48</v>
      </c>
      <c r="AH7" s="36">
        <v>108.23</v>
      </c>
      <c r="AI7" s="36" t="s">
        <v>100</v>
      </c>
      <c r="AJ7" s="36" t="s">
        <v>100</v>
      </c>
      <c r="AK7" s="36" t="s">
        <v>100</v>
      </c>
      <c r="AL7" s="36">
        <v>0</v>
      </c>
      <c r="AM7" s="36">
        <v>0</v>
      </c>
      <c r="AN7" s="36" t="s">
        <v>100</v>
      </c>
      <c r="AO7" s="36" t="s">
        <v>100</v>
      </c>
      <c r="AP7" s="36" t="s">
        <v>100</v>
      </c>
      <c r="AQ7" s="36">
        <v>21.47</v>
      </c>
      <c r="AR7" s="36">
        <v>16.34</v>
      </c>
      <c r="AS7" s="36">
        <v>4.45</v>
      </c>
      <c r="AT7" s="36" t="s">
        <v>100</v>
      </c>
      <c r="AU7" s="36" t="s">
        <v>100</v>
      </c>
      <c r="AV7" s="36" t="s">
        <v>100</v>
      </c>
      <c r="AW7" s="36">
        <v>35</v>
      </c>
      <c r="AX7" s="36">
        <v>34.409999999999997</v>
      </c>
      <c r="AY7" s="36" t="s">
        <v>100</v>
      </c>
      <c r="AZ7" s="36" t="s">
        <v>100</v>
      </c>
      <c r="BA7" s="36" t="s">
        <v>100</v>
      </c>
      <c r="BB7" s="36">
        <v>79.239999999999995</v>
      </c>
      <c r="BC7" s="36">
        <v>78.930000000000007</v>
      </c>
      <c r="BD7" s="36">
        <v>57.41</v>
      </c>
      <c r="BE7" s="36" t="s">
        <v>100</v>
      </c>
      <c r="BF7" s="36" t="s">
        <v>100</v>
      </c>
      <c r="BG7" s="36" t="s">
        <v>100</v>
      </c>
      <c r="BH7" s="36">
        <v>1403.29</v>
      </c>
      <c r="BI7" s="36">
        <v>1347.89</v>
      </c>
      <c r="BJ7" s="36" t="s">
        <v>100</v>
      </c>
      <c r="BK7" s="36" t="s">
        <v>100</v>
      </c>
      <c r="BL7" s="36" t="s">
        <v>100</v>
      </c>
      <c r="BM7" s="36">
        <v>854.16</v>
      </c>
      <c r="BN7" s="36">
        <v>848.31</v>
      </c>
      <c r="BO7" s="36">
        <v>763.62</v>
      </c>
      <c r="BP7" s="36" t="s">
        <v>100</v>
      </c>
      <c r="BQ7" s="36" t="s">
        <v>100</v>
      </c>
      <c r="BR7" s="36" t="s">
        <v>100</v>
      </c>
      <c r="BS7" s="36">
        <v>80.5</v>
      </c>
      <c r="BT7" s="36">
        <v>79.19</v>
      </c>
      <c r="BU7" s="36" t="s">
        <v>100</v>
      </c>
      <c r="BV7" s="36" t="s">
        <v>100</v>
      </c>
      <c r="BW7" s="36" t="s">
        <v>100</v>
      </c>
      <c r="BX7" s="36">
        <v>93.13</v>
      </c>
      <c r="BY7" s="36">
        <v>94.38</v>
      </c>
      <c r="BZ7" s="36">
        <v>98.53</v>
      </c>
      <c r="CA7" s="36" t="s">
        <v>100</v>
      </c>
      <c r="CB7" s="36" t="s">
        <v>100</v>
      </c>
      <c r="CC7" s="36" t="s">
        <v>100</v>
      </c>
      <c r="CD7" s="36">
        <v>150.59</v>
      </c>
      <c r="CE7" s="36">
        <v>152.30000000000001</v>
      </c>
      <c r="CF7" s="36" t="s">
        <v>100</v>
      </c>
      <c r="CG7" s="36" t="s">
        <v>100</v>
      </c>
      <c r="CH7" s="36" t="s">
        <v>100</v>
      </c>
      <c r="CI7" s="36">
        <v>167.97</v>
      </c>
      <c r="CJ7" s="36">
        <v>165.45</v>
      </c>
      <c r="CK7" s="36">
        <v>139.69999999999999</v>
      </c>
      <c r="CL7" s="36" t="s">
        <v>100</v>
      </c>
      <c r="CM7" s="36" t="s">
        <v>100</v>
      </c>
      <c r="CN7" s="36" t="s">
        <v>100</v>
      </c>
      <c r="CO7" s="36">
        <v>97.31</v>
      </c>
      <c r="CP7" s="36">
        <v>97.31</v>
      </c>
      <c r="CQ7" s="36" t="s">
        <v>100</v>
      </c>
      <c r="CR7" s="36" t="s">
        <v>100</v>
      </c>
      <c r="CS7" s="36" t="s">
        <v>100</v>
      </c>
      <c r="CT7" s="36">
        <v>64.87</v>
      </c>
      <c r="CU7" s="36">
        <v>65.62</v>
      </c>
      <c r="CV7" s="36">
        <v>60.01</v>
      </c>
      <c r="CW7" s="36" t="s">
        <v>100</v>
      </c>
      <c r="CX7" s="36" t="s">
        <v>100</v>
      </c>
      <c r="CY7" s="36" t="s">
        <v>100</v>
      </c>
      <c r="CZ7" s="36">
        <v>98.36</v>
      </c>
      <c r="DA7" s="36">
        <v>98.5</v>
      </c>
      <c r="DB7" s="36" t="s">
        <v>100</v>
      </c>
      <c r="DC7" s="36" t="s">
        <v>100</v>
      </c>
      <c r="DD7" s="36" t="s">
        <v>100</v>
      </c>
      <c r="DE7" s="36">
        <v>91.11</v>
      </c>
      <c r="DF7" s="36">
        <v>91.44</v>
      </c>
      <c r="DG7" s="36">
        <v>94.73</v>
      </c>
      <c r="DH7" s="36" t="s">
        <v>100</v>
      </c>
      <c r="DI7" s="36" t="s">
        <v>100</v>
      </c>
      <c r="DJ7" s="36" t="s">
        <v>100</v>
      </c>
      <c r="DK7" s="36">
        <v>32.89</v>
      </c>
      <c r="DL7" s="36">
        <v>34.020000000000003</v>
      </c>
      <c r="DM7" s="36" t="s">
        <v>100</v>
      </c>
      <c r="DN7" s="36" t="s">
        <v>100</v>
      </c>
      <c r="DO7" s="36" t="s">
        <v>100</v>
      </c>
      <c r="DP7" s="36">
        <v>25.52</v>
      </c>
      <c r="DQ7" s="36">
        <v>25.89</v>
      </c>
      <c r="DR7" s="36">
        <v>36.85</v>
      </c>
      <c r="DS7" s="36" t="s">
        <v>100</v>
      </c>
      <c r="DT7" s="36" t="s">
        <v>100</v>
      </c>
      <c r="DU7" s="36" t="s">
        <v>100</v>
      </c>
      <c r="DV7" s="36">
        <v>0</v>
      </c>
      <c r="DW7" s="36">
        <v>0</v>
      </c>
      <c r="DX7" s="36" t="s">
        <v>100</v>
      </c>
      <c r="DY7" s="36" t="s">
        <v>100</v>
      </c>
      <c r="DZ7" s="36" t="s">
        <v>100</v>
      </c>
      <c r="EA7" s="36">
        <v>0.76</v>
      </c>
      <c r="EB7" s="36">
        <v>0.71</v>
      </c>
      <c r="EC7" s="36">
        <v>4.5599999999999996</v>
      </c>
      <c r="ED7" s="36" t="s">
        <v>100</v>
      </c>
      <c r="EE7" s="36" t="s">
        <v>100</v>
      </c>
      <c r="EF7" s="36" t="s">
        <v>100</v>
      </c>
      <c r="EG7" s="36">
        <v>0.04</v>
      </c>
      <c r="EH7" s="36">
        <v>0.04</v>
      </c>
      <c r="EI7" s="36" t="s">
        <v>100</v>
      </c>
      <c r="EJ7" s="36" t="s">
        <v>100</v>
      </c>
      <c r="EK7" s="36" t="s">
        <v>100</v>
      </c>
      <c r="EL7" s="36">
        <v>0.1</v>
      </c>
      <c r="EM7" s="36">
        <v>0.27</v>
      </c>
      <c r="EN7" s="36">
        <v>0.23</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2017-02-21T01:26:01Z</cp:lastPrinted>
  <dcterms:created xsi:type="dcterms:W3CDTF">2017-02-08T02:36:11Z</dcterms:created>
  <dcterms:modified xsi:type="dcterms:W3CDTF">2017-02-24T02:51:17Z</dcterms:modified>
  <cp:category/>
</cp:coreProperties>
</file>