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erver2\desktop$\1226\デスクトップ\"/>
    </mc:Choice>
  </mc:AlternateContent>
  <workbookProtection workbookPassword="8649" lockStructure="1"/>
  <bookViews>
    <workbookView xWindow="0" yWindow="0" windowWidth="20490" windowHeight="777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AY8" i="4" s="1"/>
  <c r="R6" i="5"/>
  <c r="Q6" i="5"/>
  <c r="AI8" i="4" s="1"/>
  <c r="P6" i="5"/>
  <c r="O6" i="5"/>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Q8" i="4"/>
  <c r="Z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<sst xmlns="http://schemas.openxmlformats.org/spreadsheetml/2006/main" count="217" uniqueCount="107">
  <si>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</si>
  <si>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</si>
  <si>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</si>
  <si>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</si>
  <si>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</si>
  <si>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</si>
  <si>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</si>
  <si>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</si>
  <si>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</si>
  <si>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</si>
  <si>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</si>
  <si>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</si>
  <si>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</si>
  <si>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</si>
  <si>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</si>
  <si>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</si>
  <si>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</si>
  <si>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</si>
  <si>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</si>
  <si>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</si>
  <si>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</si>
  <si>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</si>
  <si>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</si>
  <si>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</si>
  <si>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</si>
  <si>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</si>
  <si>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</si>
  <si>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</si>
  <si>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</si>
  <si>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</si>
  <si>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</si>
  <si>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</si>
  <si>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</si>
  <si>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</si>
  <si>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</si>
  <si>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</si>
  <si>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</si>
  <si>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</si>
  <si>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</si>
  <si>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</si>
  <si>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</si>
  <si>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</si>
  <si>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</si>
  <si>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</si>
  <si>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</si>
  <si>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</si>
  <si>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</si>
  <si>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</si>
  <si>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</si>
  <si>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</si>
  <si>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</si>
  <si>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</si>
  <si>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</si>
  <si>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</si>
  <si>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</si>
  <si>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</si>
  <si>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</si>
  <si>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</si>
  <si>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</si>
  <si>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</si>
  <si>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</si>
  <si>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</si>
  <si>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</si>
  <si>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</si>
  <si>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</si>
  <si>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</si>
  <si>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</si>
  <si>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</si>
  <si>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</si>
  <si>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</si>
  <si>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</si>
  <si>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</si>
  <si>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</si>
  <si>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</si>
  <si>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</si>
  <si>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</si>
  <si>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</si>
  <si>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</si>
  <si>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</si>
  <si>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</si>
  <si>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</si>
  <si>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</si>
  <si>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</si>
  <si>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</si>
  <si>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</si>
  <si>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</si>
  <si>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</si>
  <si>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</si>
  <si>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</si>
  <si>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</si>
  <si>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</si>
  <si>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</si>
  <si>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</si>
  <si>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栗東市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</si>
  <si>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</si>
  <si>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</si>
  <si>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</si>
  <si>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</si>
  <si>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</si>
  <si>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</si>
  <si>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</si>
  <si>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</si>
  <si>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</si>
  <si>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</si>
  <si>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①経常収支比率は、100％を超えており、②累積欠損金比率は0％であり、単年度の収支は黒字を維持している。
③流動比率は100％を十分に上回っており、短期的な債務に対する支払能力を備えている。
④企業債残高対給水収益比率は、類似団体平均値を下回るが、類似団体平均値が減少傾向にあるのに対し、当該値は増加が続いている。これは、水源地拡張事業（施設更新）のため平成23年度から平成27年度にかけて一定規模の企業債借入が続いたことが要因となっている。今後は、水源地拡張事業のために抑えていた管路の更新や施設の耐震化を図るための設備投資が見込まれることから、給水収益の動向を見合わせながら、適正な管理を行っていく必要がある。
⑤料金回収率は、平成25年度に料金改定を行ったことにより、100％を上回っており、適切な料金収入が確保できている。
⑥給水原価は、類似団体平均値を下回っており、効率的な経営が行えている。
⑦施設利用率は、類似団体平均値を上回っており、効率的な施設利用ができている。
⑧有収率は、類似団体平均値を上回っており、効率的な施設運営ができていると言えるが、近年、当該値は減少傾向にある。管路の老朽化に伴う漏水が生じていることから、計画的な更新を行う必要がある。
</t>
    <rPh sb="1" eb="3">
      <t>ケイジョウ</t>
    </rPh>
    <rPh sb="3" eb="5">
      <t>シュウシ</t>
    </rPh>
    <rPh sb="5" eb="7">
      <t>ヒリツ</t>
    </rPh>
    <rPh sb="14" eb="15">
      <t>コ</t>
    </rPh>
    <rPh sb="21" eb="23">
      <t>ルイセキ</t>
    </rPh>
    <rPh sb="23" eb="25">
      <t>ケッソン</t>
    </rPh>
    <rPh sb="25" eb="26">
      <t>キン</t>
    </rPh>
    <rPh sb="26" eb="28">
      <t>ヒリツ</t>
    </rPh>
    <rPh sb="35" eb="38">
      <t>タンネンド</t>
    </rPh>
    <rPh sb="39" eb="41">
      <t>シュウシ</t>
    </rPh>
    <rPh sb="42" eb="44">
      <t>クロジ</t>
    </rPh>
    <rPh sb="45" eb="47">
      <t>イジ</t>
    </rPh>
    <rPh sb="54" eb="56">
      <t>リュウドウ</t>
    </rPh>
    <rPh sb="56" eb="58">
      <t>ヒリツ</t>
    </rPh>
    <rPh sb="64" eb="66">
      <t>ジュウブン</t>
    </rPh>
    <rPh sb="67" eb="69">
      <t>ウワマワ</t>
    </rPh>
    <rPh sb="74" eb="76">
      <t>タンキ</t>
    </rPh>
    <rPh sb="76" eb="77">
      <t>テキ</t>
    </rPh>
    <rPh sb="78" eb="80">
      <t>サイム</t>
    </rPh>
    <rPh sb="81" eb="82">
      <t>タイ</t>
    </rPh>
    <rPh sb="84" eb="86">
      <t>シハラ</t>
    </rPh>
    <rPh sb="86" eb="88">
      <t>ノウリョク</t>
    </rPh>
    <rPh sb="89" eb="90">
      <t>ソナ</t>
    </rPh>
    <rPh sb="97" eb="99">
      <t>キギョウ</t>
    </rPh>
    <rPh sb="99" eb="100">
      <t>サイ</t>
    </rPh>
    <rPh sb="100" eb="102">
      <t>ザンダカ</t>
    </rPh>
    <rPh sb="102" eb="103">
      <t>タイ</t>
    </rPh>
    <rPh sb="103" eb="105">
      <t>キュウスイ</t>
    </rPh>
    <rPh sb="105" eb="107">
      <t>シュウエキ</t>
    </rPh>
    <rPh sb="107" eb="109">
      <t>ヒリツ</t>
    </rPh>
    <rPh sb="111" eb="113">
      <t>ルイジ</t>
    </rPh>
    <rPh sb="113" eb="115">
      <t>ダンタイ</t>
    </rPh>
    <rPh sb="115" eb="117">
      <t>ヘイキン</t>
    </rPh>
    <rPh sb="117" eb="118">
      <t>チ</t>
    </rPh>
    <rPh sb="119" eb="121">
      <t>シタマワ</t>
    </rPh>
    <rPh sb="124" eb="126">
      <t>ルイジ</t>
    </rPh>
    <rPh sb="126" eb="128">
      <t>ダンタイ</t>
    </rPh>
    <rPh sb="128" eb="130">
      <t>ヘイキン</t>
    </rPh>
    <rPh sb="130" eb="131">
      <t>チ</t>
    </rPh>
    <rPh sb="132" eb="134">
      <t>ゲンショウ</t>
    </rPh>
    <rPh sb="134" eb="136">
      <t>ケイコウ</t>
    </rPh>
    <rPh sb="141" eb="142">
      <t>タイ</t>
    </rPh>
    <rPh sb="144" eb="146">
      <t>トウガイ</t>
    </rPh>
    <rPh sb="146" eb="147">
      <t>チ</t>
    </rPh>
    <rPh sb="148" eb="150">
      <t>ゾウカ</t>
    </rPh>
    <rPh sb="151" eb="152">
      <t>ツヅ</t>
    </rPh>
    <rPh sb="161" eb="164">
      <t>スイゲンチ</t>
    </rPh>
    <rPh sb="164" eb="166">
      <t>カクチョウ</t>
    </rPh>
    <rPh sb="166" eb="168">
      <t>ジギョウ</t>
    </rPh>
    <rPh sb="169" eb="171">
      <t>シセツ</t>
    </rPh>
    <rPh sb="171" eb="173">
      <t>コウシン</t>
    </rPh>
    <rPh sb="195" eb="197">
      <t>イッテイ</t>
    </rPh>
    <rPh sb="197" eb="199">
      <t>キボ</t>
    </rPh>
    <rPh sb="200" eb="202">
      <t>キギョウ</t>
    </rPh>
    <rPh sb="202" eb="203">
      <t>サイ</t>
    </rPh>
    <rPh sb="203" eb="205">
      <t>カリイレ</t>
    </rPh>
    <rPh sb="206" eb="207">
      <t>ツヅ</t>
    </rPh>
    <rPh sb="212" eb="214">
      <t>ヨウイン</t>
    </rPh>
    <rPh sb="225" eb="227">
      <t>スイゲン</t>
    </rPh>
    <rPh sb="227" eb="228">
      <t>チ</t>
    </rPh>
    <rPh sb="228" eb="230">
      <t>カクチョウ</t>
    </rPh>
    <rPh sb="230" eb="232">
      <t>ジギョウ</t>
    </rPh>
    <rPh sb="236" eb="237">
      <t>オサ</t>
    </rPh>
    <rPh sb="244" eb="246">
      <t>コウシン</t>
    </rPh>
    <rPh sb="247" eb="249">
      <t>シセツ</t>
    </rPh>
    <rPh sb="254" eb="255">
      <t>ハカ</t>
    </rPh>
    <rPh sb="259" eb="261">
      <t>セツビ</t>
    </rPh>
    <rPh sb="261" eb="263">
      <t>トウシ</t>
    </rPh>
    <rPh sb="264" eb="266">
      <t>ミコ</t>
    </rPh>
    <rPh sb="274" eb="276">
      <t>キュウスイ</t>
    </rPh>
    <rPh sb="276" eb="278">
      <t>シュウエキ</t>
    </rPh>
    <rPh sb="279" eb="281">
      <t>ドウコウ</t>
    </rPh>
    <rPh sb="282" eb="284">
      <t>ミア</t>
    </rPh>
    <rPh sb="290" eb="292">
      <t>テキセイ</t>
    </rPh>
    <rPh sb="293" eb="295">
      <t>カンリ</t>
    </rPh>
    <rPh sb="296" eb="297">
      <t>オコナ</t>
    </rPh>
    <rPh sb="301" eb="303">
      <t>ヒツヨウ</t>
    </rPh>
    <rPh sb="309" eb="311">
      <t>リョウキン</t>
    </rPh>
    <rPh sb="311" eb="313">
      <t>カイシュウ</t>
    </rPh>
    <rPh sb="313" eb="314">
      <t>リツ</t>
    </rPh>
    <rPh sb="316" eb="318">
      <t>ヘイセイ</t>
    </rPh>
    <rPh sb="349" eb="351">
      <t>テキセツ</t>
    </rPh>
    <rPh sb="352" eb="354">
      <t>リョウキン</t>
    </rPh>
    <rPh sb="354" eb="356">
      <t>シュウニュウ</t>
    </rPh>
    <rPh sb="357" eb="359">
      <t>カクホ</t>
    </rPh>
    <rPh sb="367" eb="369">
      <t>キュウスイ</t>
    </rPh>
    <rPh sb="369" eb="371">
      <t>ゲンカ</t>
    </rPh>
    <rPh sb="381" eb="383">
      <t>シタマワ</t>
    </rPh>
    <rPh sb="388" eb="391">
      <t>コウリツテキ</t>
    </rPh>
    <rPh sb="392" eb="394">
      <t>ケイエイ</t>
    </rPh>
    <rPh sb="395" eb="396">
      <t>オコナ</t>
    </rPh>
    <rPh sb="403" eb="405">
      <t>シセツ</t>
    </rPh>
    <rPh sb="405" eb="408">
      <t>リヨウリツ</t>
    </rPh>
    <rPh sb="418" eb="420">
      <t>ウワマワ</t>
    </rPh>
    <rPh sb="425" eb="428">
      <t>コウリツテキ</t>
    </rPh>
    <rPh sb="429" eb="431">
      <t>シセツ</t>
    </rPh>
    <rPh sb="431" eb="433">
      <t>リヨウ</t>
    </rPh>
    <rPh sb="442" eb="444">
      <t>ユウシュウ</t>
    </rPh>
    <rPh sb="444" eb="445">
      <t>リツ</t>
    </rPh>
    <rPh sb="455" eb="457">
      <t>ウワマワ</t>
    </rPh>
    <rPh sb="462" eb="465">
      <t>コウリツテキ</t>
    </rPh>
    <rPh sb="466" eb="468">
      <t>シセツ</t>
    </rPh>
    <rPh sb="468" eb="470">
      <t>ウンエイ</t>
    </rPh>
    <rPh sb="477" eb="478">
      <t>イ</t>
    </rPh>
    <rPh sb="482" eb="484">
      <t>キンネン</t>
    </rPh>
    <rPh sb="485" eb="487">
      <t>トウガイ</t>
    </rPh>
    <rPh sb="487" eb="488">
      <t>チ</t>
    </rPh>
    <rPh sb="489" eb="491">
      <t>ゲンショウ</t>
    </rPh>
    <rPh sb="491" eb="493">
      <t>ケイコウ</t>
    </rPh>
    <rPh sb="509" eb="510">
      <t>ショウ</t>
    </rPh>
    <rPh sb="519" eb="522">
      <t>ケイカクテキ</t>
    </rPh>
    <rPh sb="523" eb="525">
      <t>コウシン</t>
    </rPh>
    <rPh sb="526" eb="527">
      <t>オコナ</t>
    </rPh>
    <rPh sb="528" eb="530">
      <t>ヒツヨウ</t>
    </rPh>
    <phoneticPr fontId="4"/>
  </si>
  <si>
    <t>①有形固定資産減価償却率は、類似団体平均値を上回っているが、水源地拡張事業（施設更新）の完了に伴い、改善が見込まれる。
平成27年度まで水源地拡張事業（施設更新）を優先したことにより、②管路経年化率は、増加傾向にある。また、類似団体平均値を上回っていることからも老朽化が進んでいると言える。③管路更新率についても類似団体平均値と比べ低い水準となっており、今後、管路更新計画に基づく計画的な更新を推進し、老朽化の改善をしていく必要がある。</t>
    <rPh sb="1" eb="3">
      <t>ユウケイ</t>
    </rPh>
    <rPh sb="3" eb="5">
      <t>コテイ</t>
    </rPh>
    <rPh sb="5" eb="7">
      <t>シサン</t>
    </rPh>
    <rPh sb="7" eb="9">
      <t>ゲンカ</t>
    </rPh>
    <rPh sb="9" eb="11">
      <t>ショウキャク</t>
    </rPh>
    <rPh sb="11" eb="12">
      <t>リツ</t>
    </rPh>
    <rPh sb="22" eb="24">
      <t>ウワマワ</t>
    </rPh>
    <rPh sb="30" eb="33">
      <t>スイゲンチ</t>
    </rPh>
    <rPh sb="33" eb="35">
      <t>カクチョウ</t>
    </rPh>
    <rPh sb="35" eb="37">
      <t>ジギョウ</t>
    </rPh>
    <rPh sb="38" eb="40">
      <t>シセツ</t>
    </rPh>
    <rPh sb="40" eb="42">
      <t>コウシン</t>
    </rPh>
    <rPh sb="44" eb="46">
      <t>カンリョウ</t>
    </rPh>
    <rPh sb="47" eb="48">
      <t>トモナ</t>
    </rPh>
    <rPh sb="50" eb="52">
      <t>カイゼン</t>
    </rPh>
    <rPh sb="53" eb="55">
      <t>ミコ</t>
    </rPh>
    <rPh sb="61" eb="63">
      <t>ヘイセイ</t>
    </rPh>
    <rPh sb="65" eb="67">
      <t>ネンド</t>
    </rPh>
    <rPh sb="94" eb="96">
      <t>カンロ</t>
    </rPh>
    <rPh sb="96" eb="99">
      <t>ケイネンカ</t>
    </rPh>
    <rPh sb="99" eb="100">
      <t>リツ</t>
    </rPh>
    <rPh sb="102" eb="104">
      <t>ゾウカ</t>
    </rPh>
    <rPh sb="104" eb="106">
      <t>ケイコウ</t>
    </rPh>
    <rPh sb="132" eb="135">
      <t>ロウキュウカ</t>
    </rPh>
    <rPh sb="136" eb="137">
      <t>スス</t>
    </rPh>
    <rPh sb="142" eb="143">
      <t>イ</t>
    </rPh>
    <rPh sb="147" eb="149">
      <t>カンロ</t>
    </rPh>
    <rPh sb="149" eb="151">
      <t>コウシン</t>
    </rPh>
    <rPh sb="151" eb="152">
      <t>リツ</t>
    </rPh>
    <rPh sb="165" eb="166">
      <t>クラ</t>
    </rPh>
    <rPh sb="167" eb="168">
      <t>ヒク</t>
    </rPh>
    <rPh sb="169" eb="171">
      <t>スイジュン</t>
    </rPh>
    <rPh sb="178" eb="180">
      <t>コンゴ</t>
    </rPh>
    <rPh sb="181" eb="183">
      <t>カンロ</t>
    </rPh>
    <rPh sb="183" eb="185">
      <t>コウシン</t>
    </rPh>
    <rPh sb="185" eb="187">
      <t>ケイカク</t>
    </rPh>
    <rPh sb="188" eb="189">
      <t>モト</t>
    </rPh>
    <rPh sb="191" eb="194">
      <t>ケイカクテキ</t>
    </rPh>
    <rPh sb="195" eb="197">
      <t>コウシン</t>
    </rPh>
    <rPh sb="198" eb="200">
      <t>スイシン</t>
    </rPh>
    <rPh sb="202" eb="205">
      <t>ロウキュウカ</t>
    </rPh>
    <rPh sb="206" eb="208">
      <t>カイゼン</t>
    </rPh>
    <rPh sb="213" eb="215">
      <t>ヒツヨウ</t>
    </rPh>
    <phoneticPr fontId="4"/>
  </si>
  <si>
    <t>　経営の健全性、効率性は良好な状況と言えるが、資産の老朽化が進んでいることから、更新や修繕にかかる資金の負担増加が予想される。
　一方で、人口は微増を維持しているものの、節水意識や節水機器の普及・定着により給水収益は減少傾向にあり、今後、大幅な給水収益の増加は見込めない状況にあることから、将来に備えた資金の確保、一層の経費削減に努める必要がある。
　また、安全で安定した水道の供給のため、中長期経営計画を策定し、計画的な更新、修繕を実行する必要がある。
　</t>
    <rPh sb="1" eb="3">
      <t>ケイエイ</t>
    </rPh>
    <rPh sb="4" eb="7">
      <t>ケンゼンセイ</t>
    </rPh>
    <rPh sb="8" eb="11">
      <t>コウリツセイ</t>
    </rPh>
    <rPh sb="12" eb="14">
      <t>リョウコウ</t>
    </rPh>
    <rPh sb="15" eb="17">
      <t>ジョウキョウ</t>
    </rPh>
    <rPh sb="18" eb="19">
      <t>イ</t>
    </rPh>
    <rPh sb="23" eb="25">
      <t>シサン</t>
    </rPh>
    <rPh sb="26" eb="29">
      <t>ロウキュウカ</t>
    </rPh>
    <rPh sb="30" eb="31">
      <t>スス</t>
    </rPh>
    <rPh sb="40" eb="42">
      <t>コウシン</t>
    </rPh>
    <rPh sb="43" eb="45">
      <t>シュウゼン</t>
    </rPh>
    <rPh sb="49" eb="51">
      <t>シキン</t>
    </rPh>
    <rPh sb="52" eb="54">
      <t>フタン</t>
    </rPh>
    <rPh sb="54" eb="56">
      <t>ゾウカ</t>
    </rPh>
    <rPh sb="57" eb="59">
      <t>ヨソウ</t>
    </rPh>
    <rPh sb="65" eb="67">
      <t>イッポウ</t>
    </rPh>
    <rPh sb="69" eb="71">
      <t>ジンコウ</t>
    </rPh>
    <rPh sb="72" eb="74">
      <t>ビゾウ</t>
    </rPh>
    <rPh sb="75" eb="77">
      <t>イジ</t>
    </rPh>
    <rPh sb="85" eb="87">
      <t>セッスイ</t>
    </rPh>
    <rPh sb="87" eb="89">
      <t>イシキ</t>
    </rPh>
    <rPh sb="90" eb="92">
      <t>セッスイ</t>
    </rPh>
    <rPh sb="92" eb="94">
      <t>キキ</t>
    </rPh>
    <rPh sb="95" eb="97">
      <t>フキュウ</t>
    </rPh>
    <rPh sb="98" eb="100">
      <t>テイチャク</t>
    </rPh>
    <rPh sb="103" eb="105">
      <t>キュウスイ</t>
    </rPh>
    <rPh sb="105" eb="107">
      <t>シュウエキ</t>
    </rPh>
    <rPh sb="108" eb="110">
      <t>ゲンショウ</t>
    </rPh>
    <rPh sb="110" eb="112">
      <t>ケイコウ</t>
    </rPh>
    <rPh sb="116" eb="118">
      <t>コンゴ</t>
    </rPh>
    <rPh sb="119" eb="121">
      <t>オオハバ</t>
    </rPh>
    <rPh sb="122" eb="124">
      <t>キュウスイ</t>
    </rPh>
    <rPh sb="124" eb="126">
      <t>シュウエキ</t>
    </rPh>
    <rPh sb="127" eb="129">
      <t>ゾウカ</t>
    </rPh>
    <rPh sb="130" eb="132">
      <t>ミコ</t>
    </rPh>
    <rPh sb="135" eb="137">
      <t>ジョウキョウ</t>
    </rPh>
    <rPh sb="145" eb="147">
      <t>ショウライ</t>
    </rPh>
    <rPh sb="148" eb="149">
      <t>ソナ</t>
    </rPh>
    <rPh sb="157" eb="159">
      <t>イッソウ</t>
    </rPh>
    <rPh sb="179" eb="181">
      <t>アンゼン</t>
    </rPh>
    <rPh sb="182" eb="184">
      <t>アンテイ</t>
    </rPh>
    <rPh sb="186" eb="188">
      <t>スイドウ</t>
    </rPh>
    <rPh sb="189" eb="191">
      <t>キョウキュウ</t>
    </rPh>
    <rPh sb="203" eb="205">
      <t>サクテイ</t>
    </rPh>
    <rPh sb="221" eb="22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</si>
</sst>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0.39</c:v>
                </c:pt>
                <c:pt idx="1">
                  <c:v>0.08</c:v>
                </c:pt>
                <c:pt idx="2">
                  <c:v>0.24</c:v>
                </c:pt>
                <c:pt idx="3">
                  <c:v>0.27</c:v>
                </c:pt>
                <c:pt idx="4">
                  <c:v>0.11</c:v>
                </c:pt>
              </c:numCache>
            </c:numRef>
          </c:val>
        </c:ser>
        <c:dLbls>
          <c:showLegendKey val="0"/>
          <c:showVal val="0"/>
          <c:showCatName val="0"/>
          <c:showSerName val="0"/>
          <c:showPercent val="0"/>
          <c:showBubbleSize val="0"/>
        </c:dLbls>
        <c:gapWidth val="150"/>
        <c:axId val="273863744"/>
        <c:axId val="6989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0.78</c:v>
                </c:pt>
                <c:pt idx="2">
                  <c:v>0.83</c:v>
                </c:pt>
                <c:pt idx="3">
                  <c:v>0.72</c:v>
                </c:pt>
                <c:pt idx="4">
                  <c:v>0.71</c:v>
                </c:pt>
              </c:numCache>
            </c:numRef>
          </c:val>
          <c:smooth val="0"/>
        </c:ser>
        <c:dLbls>
          <c:showLegendKey val="0"/>
          <c:showVal val="0"/>
          <c:showCatName val="0"/>
          <c:showSerName val="0"/>
          <c:showPercent val="0"/>
          <c:showBubbleSize val="0"/>
        </c:dLbls>
        <c:marker val="1"/>
        <c:smooth val="0"/>
        <c:axId val="273863744"/>
        <c:axId val="69895744"/>
      </c:lineChart>
      <c:dateAx>
        <c:axId val="273863744"/>
        <c:scaling>
          <c:orientation val="minMax"/>
        </c:scaling>
        <c:delete val="1"/>
        <c:axPos val="b"/>
        <c:numFmt formatCode="ge" sourceLinked="1"/>
        <c:majorTickMark val="none"/>
        <c:minorTickMark val="none"/>
        <c:tickLblPos val="none"/>
        <c:crossAx val="69895744"/>
        <c:crosses val="autoZero"/>
        <c:auto val="1"/>
        <c:lblOffset val="100"/>
        <c:baseTimeUnit val="years"/>
      </c:dateAx>
      <c:valAx>
        <c:axId val="6989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386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74.19</c:v>
                </c:pt>
                <c:pt idx="1">
                  <c:v>74.16</c:v>
                </c:pt>
                <c:pt idx="2">
                  <c:v>73.819999999999993</c:v>
                </c:pt>
                <c:pt idx="3">
                  <c:v>76.64</c:v>
                </c:pt>
                <c:pt idx="4">
                  <c:v>75.94</c:v>
                </c:pt>
              </c:numCache>
            </c:numRef>
          </c:val>
        </c:ser>
        <c:dLbls>
          <c:showLegendKey val="0"/>
          <c:showVal val="0"/>
          <c:showCatName val="0"/>
          <c:showSerName val="0"/>
          <c:showPercent val="0"/>
          <c:showBubbleSize val="0"/>
        </c:dLbls>
        <c:gapWidth val="150"/>
        <c:axId val="274980896"/>
        <c:axId val="274981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59.88</c:v>
                </c:pt>
                <c:pt idx="2">
                  <c:v>59.68</c:v>
                </c:pt>
                <c:pt idx="3">
                  <c:v>59.17</c:v>
                </c:pt>
                <c:pt idx="4">
                  <c:v>59.34</c:v>
                </c:pt>
              </c:numCache>
            </c:numRef>
          </c:val>
          <c:smooth val="0"/>
        </c:ser>
        <c:dLbls>
          <c:showLegendKey val="0"/>
          <c:showVal val="0"/>
          <c:showCatName val="0"/>
          <c:showSerName val="0"/>
          <c:showPercent val="0"/>
          <c:showBubbleSize val="0"/>
        </c:dLbls>
        <c:marker val="1"/>
        <c:smooth val="0"/>
        <c:axId val="274980896"/>
        <c:axId val="274981288"/>
      </c:lineChart>
      <c:dateAx>
        <c:axId val="274980896"/>
        <c:scaling>
          <c:orientation val="minMax"/>
        </c:scaling>
        <c:delete val="1"/>
        <c:axPos val="b"/>
        <c:numFmt formatCode="ge" sourceLinked="1"/>
        <c:majorTickMark val="none"/>
        <c:minorTickMark val="none"/>
        <c:tickLblPos val="none"/>
        <c:crossAx val="274981288"/>
        <c:crosses val="autoZero"/>
        <c:auto val="1"/>
        <c:lblOffset val="100"/>
        <c:baseTimeUnit val="years"/>
      </c:dateAx>
      <c:valAx>
        <c:axId val="274981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498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95.41</c:v>
                </c:pt>
                <c:pt idx="1">
                  <c:v>96</c:v>
                </c:pt>
                <c:pt idx="2">
                  <c:v>95.74</c:v>
                </c:pt>
                <c:pt idx="3">
                  <c:v>91.08</c:v>
                </c:pt>
                <c:pt idx="4">
                  <c:v>90.94</c:v>
                </c:pt>
              </c:numCache>
            </c:numRef>
          </c:val>
        </c:ser>
        <c:dLbls>
          <c:showLegendKey val="0"/>
          <c:showVal val="0"/>
          <c:showCatName val="0"/>
          <c:showSerName val="0"/>
          <c:showPercent val="0"/>
          <c:showBubbleSize val="0"/>
        </c:dLbls>
        <c:gapWidth val="150"/>
        <c:axId val="274982464"/>
        <c:axId val="274982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87.65</c:v>
                </c:pt>
                <c:pt idx="2">
                  <c:v>87.63</c:v>
                </c:pt>
                <c:pt idx="3">
                  <c:v>87.6</c:v>
                </c:pt>
                <c:pt idx="4">
                  <c:v>87.74</c:v>
                </c:pt>
              </c:numCache>
            </c:numRef>
          </c:val>
          <c:smooth val="0"/>
        </c:ser>
        <c:dLbls>
          <c:showLegendKey val="0"/>
          <c:showVal val="0"/>
          <c:showCatName val="0"/>
          <c:showSerName val="0"/>
          <c:showPercent val="0"/>
          <c:showBubbleSize val="0"/>
        </c:dLbls>
        <c:marker val="1"/>
        <c:smooth val="0"/>
        <c:axId val="274982464"/>
        <c:axId val="274982856"/>
      </c:lineChart>
      <c:dateAx>
        <c:axId val="274982464"/>
        <c:scaling>
          <c:orientation val="minMax"/>
        </c:scaling>
        <c:delete val="1"/>
        <c:axPos val="b"/>
        <c:numFmt formatCode="ge" sourceLinked="1"/>
        <c:majorTickMark val="none"/>
        <c:minorTickMark val="none"/>
        <c:tickLblPos val="none"/>
        <c:crossAx val="274982856"/>
        <c:crosses val="autoZero"/>
        <c:auto val="1"/>
        <c:lblOffset val="100"/>
        <c:baseTimeUnit val="years"/>
      </c:dateAx>
      <c:valAx>
        <c:axId val="274982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498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106.52</c:v>
                </c:pt>
                <c:pt idx="1">
                  <c:v>101.91</c:v>
                </c:pt>
                <c:pt idx="2">
                  <c:v>107.24</c:v>
                </c:pt>
                <c:pt idx="3">
                  <c:v>112.94</c:v>
                </c:pt>
                <c:pt idx="4">
                  <c:v>110.43</c:v>
                </c:pt>
              </c:numCache>
            </c:numRef>
          </c:val>
        </c:ser>
        <c:dLbls>
          <c:showLegendKey val="0"/>
          <c:showVal val="0"/>
          <c:showCatName val="0"/>
          <c:showSerName val="0"/>
          <c:showPercent val="0"/>
          <c:showBubbleSize val="0"/>
        </c:dLbls>
        <c:gapWidth val="150"/>
        <c:axId val="274573280"/>
        <c:axId val="274579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108.24</c:v>
                </c:pt>
                <c:pt idx="2">
                  <c:v>107.8</c:v>
                </c:pt>
                <c:pt idx="3">
                  <c:v>111.96</c:v>
                </c:pt>
                <c:pt idx="4">
                  <c:v>112.69</c:v>
                </c:pt>
              </c:numCache>
            </c:numRef>
          </c:val>
          <c:smooth val="0"/>
        </c:ser>
        <c:dLbls>
          <c:showLegendKey val="0"/>
          <c:showVal val="0"/>
          <c:showCatName val="0"/>
          <c:showSerName val="0"/>
          <c:showPercent val="0"/>
          <c:showBubbleSize val="0"/>
        </c:dLbls>
        <c:marker val="1"/>
        <c:smooth val="0"/>
        <c:axId val="274573280"/>
        <c:axId val="274579808"/>
      </c:lineChart>
      <c:dateAx>
        <c:axId val="274573280"/>
        <c:scaling>
          <c:orientation val="minMax"/>
        </c:scaling>
        <c:delete val="1"/>
        <c:axPos val="b"/>
        <c:numFmt formatCode="ge" sourceLinked="1"/>
        <c:majorTickMark val="none"/>
        <c:minorTickMark val="none"/>
        <c:tickLblPos val="none"/>
        <c:crossAx val="274579808"/>
        <c:crosses val="autoZero"/>
        <c:auto val="1"/>
        <c:lblOffset val="100"/>
        <c:baseTimeUnit val="years"/>
      </c:dateAx>
      <c:valAx>
        <c:axId val="274579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457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43.84</c:v>
                </c:pt>
                <c:pt idx="1">
                  <c:v>46.15</c:v>
                </c:pt>
                <c:pt idx="2">
                  <c:v>48.1</c:v>
                </c:pt>
                <c:pt idx="3">
                  <c:v>49.65</c:v>
                </c:pt>
                <c:pt idx="4">
                  <c:v>50.86</c:v>
                </c:pt>
              </c:numCache>
            </c:numRef>
          </c:val>
        </c:ser>
        <c:dLbls>
          <c:showLegendKey val="0"/>
          <c:showVal val="0"/>
          <c:showCatName val="0"/>
          <c:showSerName val="0"/>
          <c:showPercent val="0"/>
          <c:showBubbleSize val="0"/>
        </c:dLbls>
        <c:gapWidth val="150"/>
        <c:axId val="274593624"/>
        <c:axId val="274594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38.69</c:v>
                </c:pt>
                <c:pt idx="2">
                  <c:v>39.65</c:v>
                </c:pt>
                <c:pt idx="3">
                  <c:v>45.25</c:v>
                </c:pt>
                <c:pt idx="4">
                  <c:v>46.27</c:v>
                </c:pt>
              </c:numCache>
            </c:numRef>
          </c:val>
          <c:smooth val="0"/>
        </c:ser>
        <c:dLbls>
          <c:showLegendKey val="0"/>
          <c:showVal val="0"/>
          <c:showCatName val="0"/>
          <c:showSerName val="0"/>
          <c:showPercent val="0"/>
          <c:showBubbleSize val="0"/>
        </c:dLbls>
        <c:marker val="1"/>
        <c:smooth val="0"/>
        <c:axId val="274593624"/>
        <c:axId val="274594008"/>
      </c:lineChart>
      <c:dateAx>
        <c:axId val="274593624"/>
        <c:scaling>
          <c:orientation val="minMax"/>
        </c:scaling>
        <c:delete val="1"/>
        <c:axPos val="b"/>
        <c:numFmt formatCode="ge" sourceLinked="1"/>
        <c:majorTickMark val="none"/>
        <c:minorTickMark val="none"/>
        <c:tickLblPos val="none"/>
        <c:crossAx val="274594008"/>
        <c:crosses val="autoZero"/>
        <c:auto val="1"/>
        <c:lblOffset val="100"/>
        <c:baseTimeUnit val="years"/>
      </c:dateAx>
      <c:valAx>
        <c:axId val="274594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4593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7.99</c:v>
                </c:pt>
                <c:pt idx="1">
                  <c:v>10.65</c:v>
                </c:pt>
                <c:pt idx="2">
                  <c:v>12.23</c:v>
                </c:pt>
                <c:pt idx="3">
                  <c:v>12.94</c:v>
                </c:pt>
                <c:pt idx="4">
                  <c:v>14.45</c:v>
                </c:pt>
              </c:numCache>
            </c:numRef>
          </c:val>
        </c:ser>
        <c:dLbls>
          <c:showLegendKey val="0"/>
          <c:showVal val="0"/>
          <c:showCatName val="0"/>
          <c:showSerName val="0"/>
          <c:showPercent val="0"/>
          <c:showBubbleSize val="0"/>
        </c:dLbls>
        <c:gapWidth val="150"/>
        <c:axId val="274587168"/>
        <c:axId val="274623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8.4</c:v>
                </c:pt>
                <c:pt idx="2">
                  <c:v>9.7100000000000009</c:v>
                </c:pt>
                <c:pt idx="3">
                  <c:v>10.71</c:v>
                </c:pt>
                <c:pt idx="4">
                  <c:v>10.93</c:v>
                </c:pt>
              </c:numCache>
            </c:numRef>
          </c:val>
          <c:smooth val="0"/>
        </c:ser>
        <c:dLbls>
          <c:showLegendKey val="0"/>
          <c:showVal val="0"/>
          <c:showCatName val="0"/>
          <c:showSerName val="0"/>
          <c:showPercent val="0"/>
          <c:showBubbleSize val="0"/>
        </c:dLbls>
        <c:marker val="1"/>
        <c:smooth val="0"/>
        <c:axId val="274587168"/>
        <c:axId val="274623864"/>
      </c:lineChart>
      <c:dateAx>
        <c:axId val="274587168"/>
        <c:scaling>
          <c:orientation val="minMax"/>
        </c:scaling>
        <c:delete val="1"/>
        <c:axPos val="b"/>
        <c:numFmt formatCode="ge" sourceLinked="1"/>
        <c:majorTickMark val="none"/>
        <c:minorTickMark val="none"/>
        <c:tickLblPos val="none"/>
        <c:crossAx val="274623864"/>
        <c:crosses val="autoZero"/>
        <c:auto val="1"/>
        <c:lblOffset val="100"/>
        <c:baseTimeUnit val="years"/>
      </c:dateAx>
      <c:valAx>
        <c:axId val="274623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458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0630232"/>
        <c:axId val="19063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4.46</c:v>
                </c:pt>
                <c:pt idx="2">
                  <c:v>4.3899999999999997</c:v>
                </c:pt>
                <c:pt idx="3">
                  <c:v>0.41</c:v>
                </c:pt>
                <c:pt idx="4">
                  <c:v>0.54</c:v>
                </c:pt>
              </c:numCache>
            </c:numRef>
          </c:val>
          <c:smooth val="0"/>
        </c:ser>
        <c:dLbls>
          <c:showLegendKey val="0"/>
          <c:showVal val="0"/>
          <c:showCatName val="0"/>
          <c:showSerName val="0"/>
          <c:showPercent val="0"/>
          <c:showBubbleSize val="0"/>
        </c:dLbls>
        <c:marker val="1"/>
        <c:smooth val="0"/>
        <c:axId val="190630232"/>
        <c:axId val="190630624"/>
      </c:lineChart>
      <c:dateAx>
        <c:axId val="190630232"/>
        <c:scaling>
          <c:orientation val="minMax"/>
        </c:scaling>
        <c:delete val="1"/>
        <c:axPos val="b"/>
        <c:numFmt formatCode="ge" sourceLinked="1"/>
        <c:majorTickMark val="none"/>
        <c:minorTickMark val="none"/>
        <c:tickLblPos val="none"/>
        <c:crossAx val="190630624"/>
        <c:crosses val="autoZero"/>
        <c:auto val="1"/>
        <c:lblOffset val="100"/>
        <c:baseTimeUnit val="years"/>
      </c:dateAx>
      <c:valAx>
        <c:axId val="1906306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0630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1149.3900000000001</c:v>
                </c:pt>
                <c:pt idx="1">
                  <c:v>286.02999999999997</c:v>
                </c:pt>
                <c:pt idx="2">
                  <c:v>758.77</c:v>
                </c:pt>
                <c:pt idx="3">
                  <c:v>676.21</c:v>
                </c:pt>
                <c:pt idx="4">
                  <c:v>354.02</c:v>
                </c:pt>
              </c:numCache>
            </c:numRef>
          </c:val>
        </c:ser>
        <c:dLbls>
          <c:showLegendKey val="0"/>
          <c:showVal val="0"/>
          <c:showCatName val="0"/>
          <c:showSerName val="0"/>
          <c:showPercent val="0"/>
          <c:showBubbleSize val="0"/>
        </c:dLbls>
        <c:gapWidth val="150"/>
        <c:axId val="274824960"/>
        <c:axId val="274825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701</c:v>
                </c:pt>
                <c:pt idx="2">
                  <c:v>739.59</c:v>
                </c:pt>
                <c:pt idx="3">
                  <c:v>335.95</c:v>
                </c:pt>
                <c:pt idx="4">
                  <c:v>346.59</c:v>
                </c:pt>
              </c:numCache>
            </c:numRef>
          </c:val>
          <c:smooth val="0"/>
        </c:ser>
        <c:dLbls>
          <c:showLegendKey val="0"/>
          <c:showVal val="0"/>
          <c:showCatName val="0"/>
          <c:showSerName val="0"/>
          <c:showPercent val="0"/>
          <c:showBubbleSize val="0"/>
        </c:dLbls>
        <c:marker val="1"/>
        <c:smooth val="0"/>
        <c:axId val="274824960"/>
        <c:axId val="274825352"/>
      </c:lineChart>
      <c:dateAx>
        <c:axId val="274824960"/>
        <c:scaling>
          <c:orientation val="minMax"/>
        </c:scaling>
        <c:delete val="1"/>
        <c:axPos val="b"/>
        <c:numFmt formatCode="ge" sourceLinked="1"/>
        <c:majorTickMark val="none"/>
        <c:minorTickMark val="none"/>
        <c:tickLblPos val="none"/>
        <c:crossAx val="274825352"/>
        <c:crosses val="autoZero"/>
        <c:auto val="1"/>
        <c:lblOffset val="100"/>
        <c:baseTimeUnit val="years"/>
      </c:dateAx>
      <c:valAx>
        <c:axId val="2748253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48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193.27</c:v>
                </c:pt>
                <c:pt idx="1">
                  <c:v>258.89</c:v>
                </c:pt>
                <c:pt idx="2">
                  <c:v>269.7</c:v>
                </c:pt>
                <c:pt idx="3">
                  <c:v>270.14999999999998</c:v>
                </c:pt>
                <c:pt idx="4">
                  <c:v>286.19</c:v>
                </c:pt>
              </c:numCache>
            </c:numRef>
          </c:val>
        </c:ser>
        <c:dLbls>
          <c:showLegendKey val="0"/>
          <c:showVal val="0"/>
          <c:showCatName val="0"/>
          <c:showSerName val="0"/>
          <c:showPercent val="0"/>
          <c:showBubbleSize val="0"/>
        </c:dLbls>
        <c:gapWidth val="150"/>
        <c:axId val="274630008"/>
        <c:axId val="27462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330.99</c:v>
                </c:pt>
                <c:pt idx="2">
                  <c:v>324.08999999999997</c:v>
                </c:pt>
                <c:pt idx="3">
                  <c:v>319.82</c:v>
                </c:pt>
                <c:pt idx="4">
                  <c:v>312.02999999999997</c:v>
                </c:pt>
              </c:numCache>
            </c:numRef>
          </c:val>
          <c:smooth val="0"/>
        </c:ser>
        <c:dLbls>
          <c:showLegendKey val="0"/>
          <c:showVal val="0"/>
          <c:showCatName val="0"/>
          <c:showSerName val="0"/>
          <c:showPercent val="0"/>
          <c:showBubbleSize val="0"/>
        </c:dLbls>
        <c:marker val="1"/>
        <c:smooth val="0"/>
        <c:axId val="274630008"/>
        <c:axId val="274629616"/>
      </c:lineChart>
      <c:dateAx>
        <c:axId val="274630008"/>
        <c:scaling>
          <c:orientation val="minMax"/>
        </c:scaling>
        <c:delete val="1"/>
        <c:axPos val="b"/>
        <c:numFmt formatCode="ge" sourceLinked="1"/>
        <c:majorTickMark val="none"/>
        <c:minorTickMark val="none"/>
        <c:tickLblPos val="none"/>
        <c:crossAx val="274629616"/>
        <c:crosses val="autoZero"/>
        <c:auto val="1"/>
        <c:lblOffset val="100"/>
        <c:baseTimeUnit val="years"/>
      </c:dateAx>
      <c:valAx>
        <c:axId val="2746296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4630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96.49</c:v>
                </c:pt>
                <c:pt idx="1">
                  <c:v>93.09</c:v>
                </c:pt>
                <c:pt idx="2">
                  <c:v>98.29</c:v>
                </c:pt>
                <c:pt idx="3">
                  <c:v>111.37</c:v>
                </c:pt>
                <c:pt idx="4">
                  <c:v>108.42</c:v>
                </c:pt>
              </c:numCache>
            </c:numRef>
          </c:val>
        </c:ser>
        <c:dLbls>
          <c:showLegendKey val="0"/>
          <c:showVal val="0"/>
          <c:showCatName val="0"/>
          <c:showSerName val="0"/>
          <c:showPercent val="0"/>
          <c:showBubbleSize val="0"/>
        </c:dLbls>
        <c:gapWidth val="150"/>
        <c:axId val="274826528"/>
        <c:axId val="274826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100.27</c:v>
                </c:pt>
                <c:pt idx="2">
                  <c:v>99.46</c:v>
                </c:pt>
                <c:pt idx="3">
                  <c:v>105.21</c:v>
                </c:pt>
                <c:pt idx="4">
                  <c:v>105.71</c:v>
                </c:pt>
              </c:numCache>
            </c:numRef>
          </c:val>
          <c:smooth val="0"/>
        </c:ser>
        <c:dLbls>
          <c:showLegendKey val="0"/>
          <c:showVal val="0"/>
          <c:showCatName val="0"/>
          <c:showSerName val="0"/>
          <c:showPercent val="0"/>
          <c:showBubbleSize val="0"/>
        </c:dLbls>
        <c:marker val="1"/>
        <c:smooth val="0"/>
        <c:axId val="274826528"/>
        <c:axId val="274826920"/>
      </c:lineChart>
      <c:dateAx>
        <c:axId val="274826528"/>
        <c:scaling>
          <c:orientation val="minMax"/>
        </c:scaling>
        <c:delete val="1"/>
        <c:axPos val="b"/>
        <c:numFmt formatCode="ge" sourceLinked="1"/>
        <c:majorTickMark val="none"/>
        <c:minorTickMark val="none"/>
        <c:tickLblPos val="none"/>
        <c:crossAx val="274826920"/>
        <c:crosses val="autoZero"/>
        <c:auto val="1"/>
        <c:lblOffset val="100"/>
        <c:baseTimeUnit val="years"/>
      </c:dateAx>
      <c:valAx>
        <c:axId val="274826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482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129.71</c:v>
                </c:pt>
                <c:pt idx="1">
                  <c:v>134.1</c:v>
                </c:pt>
                <c:pt idx="2">
                  <c:v>131.63</c:v>
                </c:pt>
                <c:pt idx="3">
                  <c:v>120.19</c:v>
                </c:pt>
                <c:pt idx="4">
                  <c:v>123.55</c:v>
                </c:pt>
              </c:numCache>
            </c:numRef>
          </c:val>
        </c:ser>
        <c:dLbls>
          <c:showLegendKey val="0"/>
          <c:showVal val="0"/>
          <c:showCatName val="0"/>
          <c:showSerName val="0"/>
          <c:showPercent val="0"/>
          <c:showBubbleSize val="0"/>
        </c:dLbls>
        <c:gapWidth val="150"/>
        <c:axId val="274828488"/>
        <c:axId val="274979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169.62</c:v>
                </c:pt>
                <c:pt idx="2">
                  <c:v>171.78</c:v>
                </c:pt>
                <c:pt idx="3">
                  <c:v>162.59</c:v>
                </c:pt>
                <c:pt idx="4">
                  <c:v>162.15</c:v>
                </c:pt>
              </c:numCache>
            </c:numRef>
          </c:val>
          <c:smooth val="0"/>
        </c:ser>
        <c:dLbls>
          <c:showLegendKey val="0"/>
          <c:showVal val="0"/>
          <c:showCatName val="0"/>
          <c:showSerName val="0"/>
          <c:showPercent val="0"/>
          <c:showBubbleSize val="0"/>
        </c:dLbls>
        <c:marker val="1"/>
        <c:smooth val="0"/>
        <c:axId val="274828488"/>
        <c:axId val="274979720"/>
      </c:lineChart>
      <c:dateAx>
        <c:axId val="274828488"/>
        <c:scaling>
          <c:orientation val="minMax"/>
        </c:scaling>
        <c:delete val="1"/>
        <c:axPos val="b"/>
        <c:numFmt formatCode="ge" sourceLinked="1"/>
        <c:majorTickMark val="none"/>
        <c:minorTickMark val="none"/>
        <c:tickLblPos val="none"/>
        <c:crossAx val="274979720"/>
        <c:crosses val="autoZero"/>
        <c:auto val="1"/>
        <c:lblOffset val="100"/>
        <c:baseTimeUnit val="years"/>
      </c:dateAx>
      <c:valAx>
        <c:axId val="274979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4828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6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滋賀県　栗東市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A4</v>
      </c>
      <c r="AA8" s="72"/>
      <c r="AB8" s="72"/>
      <c r="AC8" s="72"/>
      <c r="AD8" s="72"/>
      <c r="AE8" s="72"/>
      <c r="AF8" s="72"/>
      <c r="AG8" s="73"/>
      <c r="AH8" s="3"/>
      <c r="AI8" s="74">
        <f>データ!Q6</f>
        <v>67702</v>
      </c>
      <c r="AJ8" s="75"/>
      <c r="AK8" s="75"/>
      <c r="AL8" s="75"/>
      <c r="AM8" s="75"/>
      <c r="AN8" s="75"/>
      <c r="AO8" s="75"/>
      <c r="AP8" s="76"/>
      <c r="AQ8" s="57">
        <f>データ!R6</f>
        <v>52.69</v>
      </c>
      <c r="AR8" s="57"/>
      <c r="AS8" s="57"/>
      <c r="AT8" s="57"/>
      <c r="AU8" s="57"/>
      <c r="AV8" s="57"/>
      <c r="AW8" s="57"/>
      <c r="AX8" s="57"/>
      <c r="AY8" s="57">
        <f>データ!S6</f>
        <v>1284.9100000000001</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67.41</v>
      </c>
      <c r="K10" s="57"/>
      <c r="L10" s="57"/>
      <c r="M10" s="57"/>
      <c r="N10" s="57"/>
      <c r="O10" s="57"/>
      <c r="P10" s="57"/>
      <c r="Q10" s="57"/>
      <c r="R10" s="57">
        <f>データ!O6</f>
        <v>99.9</v>
      </c>
      <c r="S10" s="57"/>
      <c r="T10" s="57"/>
      <c r="U10" s="57"/>
      <c r="V10" s="57"/>
      <c r="W10" s="57"/>
      <c r="X10" s="57"/>
      <c r="Y10" s="57"/>
      <c r="Z10" s="65">
        <f>データ!P6</f>
        <v>2138</v>
      </c>
      <c r="AA10" s="65"/>
      <c r="AB10" s="65"/>
      <c r="AC10" s="65"/>
      <c r="AD10" s="65"/>
      <c r="AE10" s="65"/>
      <c r="AF10" s="65"/>
      <c r="AG10" s="65"/>
      <c r="AH10" s="2"/>
      <c r="AI10" s="65">
        <f>データ!T6</f>
        <v>67563</v>
      </c>
      <c r="AJ10" s="65"/>
      <c r="AK10" s="65"/>
      <c r="AL10" s="65"/>
      <c r="AM10" s="65"/>
      <c r="AN10" s="65"/>
      <c r="AO10" s="65"/>
      <c r="AP10" s="65"/>
      <c r="AQ10" s="57">
        <f>データ!U6</f>
        <v>30.12</v>
      </c>
      <c r="AR10" s="57"/>
      <c r="AS10" s="57"/>
      <c r="AT10" s="57"/>
      <c r="AU10" s="57"/>
      <c r="AV10" s="57"/>
      <c r="AW10" s="57"/>
      <c r="AX10" s="57"/>
      <c r="AY10" s="57">
        <f>データ!V6</f>
        <v>2243.13</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252085</v>
      </c>
      <c r="D6" s="31">
        <f t="shared" si="3"/>
        <v>46</v>
      </c>
      <c r="E6" s="31">
        <f t="shared" si="3"/>
        <v>1</v>
      </c>
      <c r="F6" s="31">
        <f t="shared" si="3"/>
        <v>0</v>
      </c>
      <c r="G6" s="31">
        <f t="shared" si="3"/>
        <v>1</v>
      </c>
      <c r="H6" s="31" t="str">
        <f t="shared" si="3"/>
        <v>滋賀県　栗東市</v>
      </c>
      <c r="I6" s="31" t="str">
        <f t="shared" si="3"/>
        <v>法適用</v>
      </c>
      <c r="J6" s="31" t="str">
        <f t="shared" si="3"/>
        <v>水道事業</v>
      </c>
      <c r="K6" s="31" t="str">
        <f t="shared" si="3"/>
        <v>末端給水事業</v>
      </c>
      <c r="L6" s="31" t="str">
        <f t="shared" si="3"/>
        <v>A4</v>
      </c>
      <c r="M6" s="32" t="str">
        <f t="shared" si="3"/>
        <v>-</v>
      </c>
      <c r="N6" s="32">
        <f t="shared" si="3"/>
        <v>67.41</v>
      </c>
      <c r="O6" s="32">
        <f t="shared" si="3"/>
        <v>99.9</v>
      </c>
      <c r="P6" s="32">
        <f t="shared" si="3"/>
        <v>2138</v>
      </c>
      <c r="Q6" s="32">
        <f t="shared" si="3"/>
        <v>67702</v>
      </c>
      <c r="R6" s="32">
        <f t="shared" si="3"/>
        <v>52.69</v>
      </c>
      <c r="S6" s="32">
        <f t="shared" si="3"/>
        <v>1284.9100000000001</v>
      </c>
      <c r="T6" s="32">
        <f t="shared" si="3"/>
        <v>67563</v>
      </c>
      <c r="U6" s="32">
        <f t="shared" si="3"/>
        <v>30.12</v>
      </c>
      <c r="V6" s="32">
        <f t="shared" si="3"/>
        <v>2243.13</v>
      </c>
      <c r="W6" s="33">
        <f>IF(W7="",NA(),W7)</f>
        <v>106.52</v>
      </c>
      <c r="X6" s="33">
        <f t="shared" ref="X6:AF6" si="4">IF(X7="",NA(),X7)</f>
        <v>101.91</v>
      </c>
      <c r="Y6" s="33">
        <f t="shared" si="4"/>
        <v>107.24</v>
      </c>
      <c r="Z6" s="33">
        <f t="shared" si="4"/>
        <v>112.94</v>
      </c>
      <c r="AA6" s="33">
        <f t="shared" si="4"/>
        <v>110.43</v>
      </c>
      <c r="AB6" s="33">
        <f t="shared" si="4"/>
        <v>107.68</v>
      </c>
      <c r="AC6" s="33">
        <f t="shared" si="4"/>
        <v>108.24</v>
      </c>
      <c r="AD6" s="33">
        <f t="shared" si="4"/>
        <v>107.8</v>
      </c>
      <c r="AE6" s="33">
        <f t="shared" si="4"/>
        <v>111.96</v>
      </c>
      <c r="AF6" s="33">
        <f t="shared" si="4"/>
        <v>112.69</v>
      </c>
      <c r="AG6" s="32" t="str">
        <f>IF(AG7="","",IF(AG7="-","【-】","【"&amp;SUBSTITUTE(TEXT(AG7,"#,##0.00"),"-","△")&amp;"】"))</f>
        <v>【113.56】</v>
      </c>
      <c r="AH6" s="32">
        <f>IF(AH7="",NA(),AH7)</f>
        <v>0</v>
      </c>
      <c r="AI6" s="32">
        <f t="shared" ref="AI6:AQ6" si="5">IF(AI7="",NA(),AI7)</f>
        <v>0</v>
      </c>
      <c r="AJ6" s="32">
        <f t="shared" si="5"/>
        <v>0</v>
      </c>
      <c r="AK6" s="32">
        <f t="shared" si="5"/>
        <v>0</v>
      </c>
      <c r="AL6" s="32">
        <f t="shared" si="5"/>
        <v>0</v>
      </c>
      <c r="AM6" s="33">
        <f t="shared" si="5"/>
        <v>4.67</v>
      </c>
      <c r="AN6" s="33">
        <f t="shared" si="5"/>
        <v>4.46</v>
      </c>
      <c r="AO6" s="33">
        <f t="shared" si="5"/>
        <v>4.3899999999999997</v>
      </c>
      <c r="AP6" s="33">
        <f t="shared" si="5"/>
        <v>0.41</v>
      </c>
      <c r="AQ6" s="33">
        <f t="shared" si="5"/>
        <v>0.54</v>
      </c>
      <c r="AR6" s="32" t="str">
        <f>IF(AR7="","",IF(AR7="-","【-】","【"&amp;SUBSTITUTE(TEXT(AR7,"#,##0.00"),"-","△")&amp;"】"))</f>
        <v>【0.87】</v>
      </c>
      <c r="AS6" s="33">
        <f>IF(AS7="",NA(),AS7)</f>
        <v>1149.3900000000001</v>
      </c>
      <c r="AT6" s="33">
        <f t="shared" ref="AT6:BB6" si="6">IF(AT7="",NA(),AT7)</f>
        <v>286.02999999999997</v>
      </c>
      <c r="AU6" s="33">
        <f t="shared" si="6"/>
        <v>758.77</v>
      </c>
      <c r="AV6" s="33">
        <f t="shared" si="6"/>
        <v>676.21</v>
      </c>
      <c r="AW6" s="33">
        <f t="shared" si="6"/>
        <v>354.02</v>
      </c>
      <c r="AX6" s="33">
        <f t="shared" si="6"/>
        <v>695.41</v>
      </c>
      <c r="AY6" s="33">
        <f t="shared" si="6"/>
        <v>701</v>
      </c>
      <c r="AZ6" s="33">
        <f t="shared" si="6"/>
        <v>739.59</v>
      </c>
      <c r="BA6" s="33">
        <f t="shared" si="6"/>
        <v>335.95</v>
      </c>
      <c r="BB6" s="33">
        <f t="shared" si="6"/>
        <v>346.59</v>
      </c>
      <c r="BC6" s="32" t="str">
        <f>IF(BC7="","",IF(BC7="-","【-】","【"&amp;SUBSTITUTE(TEXT(BC7,"#,##0.00"),"-","△")&amp;"】"))</f>
        <v>【262.74】</v>
      </c>
      <c r="BD6" s="33">
        <f>IF(BD7="",NA(),BD7)</f>
        <v>193.27</v>
      </c>
      <c r="BE6" s="33">
        <f t="shared" ref="BE6:BM6" si="7">IF(BE7="",NA(),BE7)</f>
        <v>258.89</v>
      </c>
      <c r="BF6" s="33">
        <f t="shared" si="7"/>
        <v>269.7</v>
      </c>
      <c r="BG6" s="33">
        <f t="shared" si="7"/>
        <v>270.14999999999998</v>
      </c>
      <c r="BH6" s="33">
        <f t="shared" si="7"/>
        <v>286.19</v>
      </c>
      <c r="BI6" s="33">
        <f t="shared" si="7"/>
        <v>343.45</v>
      </c>
      <c r="BJ6" s="33">
        <f t="shared" si="7"/>
        <v>330.99</v>
      </c>
      <c r="BK6" s="33">
        <f t="shared" si="7"/>
        <v>324.08999999999997</v>
      </c>
      <c r="BL6" s="33">
        <f t="shared" si="7"/>
        <v>319.82</v>
      </c>
      <c r="BM6" s="33">
        <f t="shared" si="7"/>
        <v>312.02999999999997</v>
      </c>
      <c r="BN6" s="32" t="str">
        <f>IF(BN7="","",IF(BN7="-","【-】","【"&amp;SUBSTITUTE(TEXT(BN7,"#,##0.00"),"-","△")&amp;"】"))</f>
        <v>【276.38】</v>
      </c>
      <c r="BO6" s="33">
        <f>IF(BO7="",NA(),BO7)</f>
        <v>96.49</v>
      </c>
      <c r="BP6" s="33">
        <f t="shared" ref="BP6:BX6" si="8">IF(BP7="",NA(),BP7)</f>
        <v>93.09</v>
      </c>
      <c r="BQ6" s="33">
        <f t="shared" si="8"/>
        <v>98.29</v>
      </c>
      <c r="BR6" s="33">
        <f t="shared" si="8"/>
        <v>111.37</v>
      </c>
      <c r="BS6" s="33">
        <f t="shared" si="8"/>
        <v>108.42</v>
      </c>
      <c r="BT6" s="33">
        <f t="shared" si="8"/>
        <v>99.61</v>
      </c>
      <c r="BU6" s="33">
        <f t="shared" si="8"/>
        <v>100.27</v>
      </c>
      <c r="BV6" s="33">
        <f t="shared" si="8"/>
        <v>99.46</v>
      </c>
      <c r="BW6" s="33">
        <f t="shared" si="8"/>
        <v>105.21</v>
      </c>
      <c r="BX6" s="33">
        <f t="shared" si="8"/>
        <v>105.71</v>
      </c>
      <c r="BY6" s="32" t="str">
        <f>IF(BY7="","",IF(BY7="-","【-】","【"&amp;SUBSTITUTE(TEXT(BY7,"#,##0.00"),"-","△")&amp;"】"))</f>
        <v>【104.99】</v>
      </c>
      <c r="BZ6" s="33">
        <f>IF(BZ7="",NA(),BZ7)</f>
        <v>129.71</v>
      </c>
      <c r="CA6" s="33">
        <f t="shared" ref="CA6:CI6" si="9">IF(CA7="",NA(),CA7)</f>
        <v>134.1</v>
      </c>
      <c r="CB6" s="33">
        <f t="shared" si="9"/>
        <v>131.63</v>
      </c>
      <c r="CC6" s="33">
        <f t="shared" si="9"/>
        <v>120.19</v>
      </c>
      <c r="CD6" s="33">
        <f t="shared" si="9"/>
        <v>123.55</v>
      </c>
      <c r="CE6" s="33">
        <f t="shared" si="9"/>
        <v>169.59</v>
      </c>
      <c r="CF6" s="33">
        <f t="shared" si="9"/>
        <v>169.62</v>
      </c>
      <c r="CG6" s="33">
        <f t="shared" si="9"/>
        <v>171.78</v>
      </c>
      <c r="CH6" s="33">
        <f t="shared" si="9"/>
        <v>162.59</v>
      </c>
      <c r="CI6" s="33">
        <f t="shared" si="9"/>
        <v>162.15</v>
      </c>
      <c r="CJ6" s="32" t="str">
        <f>IF(CJ7="","",IF(CJ7="-","【-】","【"&amp;SUBSTITUTE(TEXT(CJ7,"#,##0.00"),"-","△")&amp;"】"))</f>
        <v>【163.72】</v>
      </c>
      <c r="CK6" s="33">
        <f>IF(CK7="",NA(),CK7)</f>
        <v>74.19</v>
      </c>
      <c r="CL6" s="33">
        <f t="shared" ref="CL6:CT6" si="10">IF(CL7="",NA(),CL7)</f>
        <v>74.16</v>
      </c>
      <c r="CM6" s="33">
        <f t="shared" si="10"/>
        <v>73.819999999999993</v>
      </c>
      <c r="CN6" s="33">
        <f t="shared" si="10"/>
        <v>76.64</v>
      </c>
      <c r="CO6" s="33">
        <f t="shared" si="10"/>
        <v>75.94</v>
      </c>
      <c r="CP6" s="33">
        <f t="shared" si="10"/>
        <v>60.04</v>
      </c>
      <c r="CQ6" s="33">
        <f t="shared" si="10"/>
        <v>59.88</v>
      </c>
      <c r="CR6" s="33">
        <f t="shared" si="10"/>
        <v>59.68</v>
      </c>
      <c r="CS6" s="33">
        <f t="shared" si="10"/>
        <v>59.17</v>
      </c>
      <c r="CT6" s="33">
        <f t="shared" si="10"/>
        <v>59.34</v>
      </c>
      <c r="CU6" s="32" t="str">
        <f>IF(CU7="","",IF(CU7="-","【-】","【"&amp;SUBSTITUTE(TEXT(CU7,"#,##0.00"),"-","△")&amp;"】"))</f>
        <v>【59.76】</v>
      </c>
      <c r="CV6" s="33">
        <f>IF(CV7="",NA(),CV7)</f>
        <v>95.41</v>
      </c>
      <c r="CW6" s="33">
        <f t="shared" ref="CW6:DE6" si="11">IF(CW7="",NA(),CW7)</f>
        <v>96</v>
      </c>
      <c r="CX6" s="33">
        <f t="shared" si="11"/>
        <v>95.74</v>
      </c>
      <c r="CY6" s="33">
        <f t="shared" si="11"/>
        <v>91.08</v>
      </c>
      <c r="CZ6" s="33">
        <f t="shared" si="11"/>
        <v>90.94</v>
      </c>
      <c r="DA6" s="33">
        <f t="shared" si="11"/>
        <v>87.33</v>
      </c>
      <c r="DB6" s="33">
        <f t="shared" si="11"/>
        <v>87.65</v>
      </c>
      <c r="DC6" s="33">
        <f t="shared" si="11"/>
        <v>87.63</v>
      </c>
      <c r="DD6" s="33">
        <f t="shared" si="11"/>
        <v>87.6</v>
      </c>
      <c r="DE6" s="33">
        <f t="shared" si="11"/>
        <v>87.74</v>
      </c>
      <c r="DF6" s="32" t="str">
        <f>IF(DF7="","",IF(DF7="-","【-】","【"&amp;SUBSTITUTE(TEXT(DF7,"#,##0.00"),"-","△")&amp;"】"))</f>
        <v>【89.95】</v>
      </c>
      <c r="DG6" s="33">
        <f>IF(DG7="",NA(),DG7)</f>
        <v>43.84</v>
      </c>
      <c r="DH6" s="33">
        <f t="shared" ref="DH6:DP6" si="12">IF(DH7="",NA(),DH7)</f>
        <v>46.15</v>
      </c>
      <c r="DI6" s="33">
        <f t="shared" si="12"/>
        <v>48.1</v>
      </c>
      <c r="DJ6" s="33">
        <f t="shared" si="12"/>
        <v>49.65</v>
      </c>
      <c r="DK6" s="33">
        <f t="shared" si="12"/>
        <v>50.86</v>
      </c>
      <c r="DL6" s="33">
        <f t="shared" si="12"/>
        <v>37.71</v>
      </c>
      <c r="DM6" s="33">
        <f t="shared" si="12"/>
        <v>38.69</v>
      </c>
      <c r="DN6" s="33">
        <f t="shared" si="12"/>
        <v>39.65</v>
      </c>
      <c r="DO6" s="33">
        <f t="shared" si="12"/>
        <v>45.25</v>
      </c>
      <c r="DP6" s="33">
        <f t="shared" si="12"/>
        <v>46.27</v>
      </c>
      <c r="DQ6" s="32" t="str">
        <f>IF(DQ7="","",IF(DQ7="-","【-】","【"&amp;SUBSTITUTE(TEXT(DQ7,"#,##0.00"),"-","△")&amp;"】"))</f>
        <v>【47.18】</v>
      </c>
      <c r="DR6" s="33">
        <f>IF(DR7="",NA(),DR7)</f>
        <v>7.99</v>
      </c>
      <c r="DS6" s="33">
        <f t="shared" ref="DS6:EA6" si="13">IF(DS7="",NA(),DS7)</f>
        <v>10.65</v>
      </c>
      <c r="DT6" s="33">
        <f t="shared" si="13"/>
        <v>12.23</v>
      </c>
      <c r="DU6" s="33">
        <f t="shared" si="13"/>
        <v>12.94</v>
      </c>
      <c r="DV6" s="33">
        <f t="shared" si="13"/>
        <v>14.45</v>
      </c>
      <c r="DW6" s="33">
        <f t="shared" si="13"/>
        <v>7.67</v>
      </c>
      <c r="DX6" s="33">
        <f t="shared" si="13"/>
        <v>8.4</v>
      </c>
      <c r="DY6" s="33">
        <f t="shared" si="13"/>
        <v>9.7100000000000009</v>
      </c>
      <c r="DZ6" s="33">
        <f t="shared" si="13"/>
        <v>10.71</v>
      </c>
      <c r="EA6" s="33">
        <f t="shared" si="13"/>
        <v>10.93</v>
      </c>
      <c r="EB6" s="32" t="str">
        <f>IF(EB7="","",IF(EB7="-","【-】","【"&amp;SUBSTITUTE(TEXT(EB7,"#,##0.00"),"-","△")&amp;"】"))</f>
        <v>【13.18】</v>
      </c>
      <c r="EC6" s="33">
        <f>IF(EC7="",NA(),EC7)</f>
        <v>0.39</v>
      </c>
      <c r="ED6" s="33">
        <f t="shared" ref="ED6:EL6" si="14">IF(ED7="",NA(),ED7)</f>
        <v>0.08</v>
      </c>
      <c r="EE6" s="33">
        <f t="shared" si="14"/>
        <v>0.24</v>
      </c>
      <c r="EF6" s="33">
        <f t="shared" si="14"/>
        <v>0.27</v>
      </c>
      <c r="EG6" s="33">
        <f t="shared" si="14"/>
        <v>0.11</v>
      </c>
      <c r="EH6" s="33">
        <f t="shared" si="14"/>
        <v>0.84</v>
      </c>
      <c r="EI6" s="33">
        <f t="shared" si="14"/>
        <v>0.78</v>
      </c>
      <c r="EJ6" s="33">
        <f t="shared" si="14"/>
        <v>0.83</v>
      </c>
      <c r="EK6" s="33">
        <f t="shared" si="14"/>
        <v>0.72</v>
      </c>
      <c r="EL6" s="33">
        <f t="shared" si="14"/>
        <v>0.71</v>
      </c>
      <c r="EM6" s="32" t="str">
        <f>IF(EM7="","",IF(EM7="-","【-】","【"&amp;SUBSTITUTE(TEXT(EM7,"#,##0.00"),"-","△")&amp;"】"))</f>
        <v>【0.85】</v>
      </c>
    </row>
    <row r="7" spans="1:143" s="34" customFormat="1">
      <c r="A7" s="26"/>
      <c r="B7" s="35">
        <v>2015</v>
      </c>
      <c r="C7" s="35">
        <v>252085</v>
      </c>
      <c r="D7" s="35">
        <v>46</v>
      </c>
      <c r="E7" s="35">
        <v>1</v>
      </c>
      <c r="F7" s="35">
        <v>0</v>
      </c>
      <c r="G7" s="35">
        <v>1</v>
      </c>
      <c r="H7" s="35" t="s">
        <v>93</v>
      </c>
      <c r="I7" s="35" t="s">
        <v>94</v>
      </c>
      <c r="J7" s="35" t="s">
        <v>95</v>
      </c>
      <c r="K7" s="35" t="s">
        <v>96</v>
      </c>
      <c r="L7" s="35" t="s">
        <v>97</v>
      </c>
      <c r="M7" s="36" t="s">
        <v>98</v>
      </c>
      <c r="N7" s="36">
        <v>67.41</v>
      </c>
      <c r="O7" s="36">
        <v>99.9</v>
      </c>
      <c r="P7" s="36">
        <v>2138</v>
      </c>
      <c r="Q7" s="36">
        <v>67702</v>
      </c>
      <c r="R7" s="36">
        <v>52.69</v>
      </c>
      <c r="S7" s="36">
        <v>1284.9100000000001</v>
      </c>
      <c r="T7" s="36">
        <v>67563</v>
      </c>
      <c r="U7" s="36">
        <v>30.12</v>
      </c>
      <c r="V7" s="36">
        <v>2243.13</v>
      </c>
      <c r="W7" s="36">
        <v>106.52</v>
      </c>
      <c r="X7" s="36">
        <v>101.91</v>
      </c>
      <c r="Y7" s="36">
        <v>107.24</v>
      </c>
      <c r="Z7" s="36">
        <v>112.94</v>
      </c>
      <c r="AA7" s="36">
        <v>110.43</v>
      </c>
      <c r="AB7" s="36">
        <v>107.68</v>
      </c>
      <c r="AC7" s="36">
        <v>108.24</v>
      </c>
      <c r="AD7" s="36">
        <v>107.8</v>
      </c>
      <c r="AE7" s="36">
        <v>111.96</v>
      </c>
      <c r="AF7" s="36">
        <v>112.69</v>
      </c>
      <c r="AG7" s="36">
        <v>113.56</v>
      </c>
      <c r="AH7" s="36">
        <v>0</v>
      </c>
      <c r="AI7" s="36">
        <v>0</v>
      </c>
      <c r="AJ7" s="36">
        <v>0</v>
      </c>
      <c r="AK7" s="36">
        <v>0</v>
      </c>
      <c r="AL7" s="36">
        <v>0</v>
      </c>
      <c r="AM7" s="36">
        <v>4.67</v>
      </c>
      <c r="AN7" s="36">
        <v>4.46</v>
      </c>
      <c r="AO7" s="36">
        <v>4.3899999999999997</v>
      </c>
      <c r="AP7" s="36">
        <v>0.41</v>
      </c>
      <c r="AQ7" s="36">
        <v>0.54</v>
      </c>
      <c r="AR7" s="36">
        <v>0.87</v>
      </c>
      <c r="AS7" s="36">
        <v>1149.3900000000001</v>
      </c>
      <c r="AT7" s="36">
        <v>286.02999999999997</v>
      </c>
      <c r="AU7" s="36">
        <v>758.77</v>
      </c>
      <c r="AV7" s="36">
        <v>676.21</v>
      </c>
      <c r="AW7" s="36">
        <v>354.02</v>
      </c>
      <c r="AX7" s="36">
        <v>695.41</v>
      </c>
      <c r="AY7" s="36">
        <v>701</v>
      </c>
      <c r="AZ7" s="36">
        <v>739.59</v>
      </c>
      <c r="BA7" s="36">
        <v>335.95</v>
      </c>
      <c r="BB7" s="36">
        <v>346.59</v>
      </c>
      <c r="BC7" s="36">
        <v>262.74</v>
      </c>
      <c r="BD7" s="36">
        <v>193.27</v>
      </c>
      <c r="BE7" s="36">
        <v>258.89</v>
      </c>
      <c r="BF7" s="36">
        <v>269.7</v>
      </c>
      <c r="BG7" s="36">
        <v>270.14999999999998</v>
      </c>
      <c r="BH7" s="36">
        <v>286.19</v>
      </c>
      <c r="BI7" s="36">
        <v>343.45</v>
      </c>
      <c r="BJ7" s="36">
        <v>330.99</v>
      </c>
      <c r="BK7" s="36">
        <v>324.08999999999997</v>
      </c>
      <c r="BL7" s="36">
        <v>319.82</v>
      </c>
      <c r="BM7" s="36">
        <v>312.02999999999997</v>
      </c>
      <c r="BN7" s="36">
        <v>276.38</v>
      </c>
      <c r="BO7" s="36">
        <v>96.49</v>
      </c>
      <c r="BP7" s="36">
        <v>93.09</v>
      </c>
      <c r="BQ7" s="36">
        <v>98.29</v>
      </c>
      <c r="BR7" s="36">
        <v>111.37</v>
      </c>
      <c r="BS7" s="36">
        <v>108.42</v>
      </c>
      <c r="BT7" s="36">
        <v>99.61</v>
      </c>
      <c r="BU7" s="36">
        <v>100.27</v>
      </c>
      <c r="BV7" s="36">
        <v>99.46</v>
      </c>
      <c r="BW7" s="36">
        <v>105.21</v>
      </c>
      <c r="BX7" s="36">
        <v>105.71</v>
      </c>
      <c r="BY7" s="36">
        <v>104.99</v>
      </c>
      <c r="BZ7" s="36">
        <v>129.71</v>
      </c>
      <c r="CA7" s="36">
        <v>134.1</v>
      </c>
      <c r="CB7" s="36">
        <v>131.63</v>
      </c>
      <c r="CC7" s="36">
        <v>120.19</v>
      </c>
      <c r="CD7" s="36">
        <v>123.55</v>
      </c>
      <c r="CE7" s="36">
        <v>169.59</v>
      </c>
      <c r="CF7" s="36">
        <v>169.62</v>
      </c>
      <c r="CG7" s="36">
        <v>171.78</v>
      </c>
      <c r="CH7" s="36">
        <v>162.59</v>
      </c>
      <c r="CI7" s="36">
        <v>162.15</v>
      </c>
      <c r="CJ7" s="36">
        <v>163.72</v>
      </c>
      <c r="CK7" s="36">
        <v>74.19</v>
      </c>
      <c r="CL7" s="36">
        <v>74.16</v>
      </c>
      <c r="CM7" s="36">
        <v>73.819999999999993</v>
      </c>
      <c r="CN7" s="36">
        <v>76.64</v>
      </c>
      <c r="CO7" s="36">
        <v>75.94</v>
      </c>
      <c r="CP7" s="36">
        <v>60.04</v>
      </c>
      <c r="CQ7" s="36">
        <v>59.88</v>
      </c>
      <c r="CR7" s="36">
        <v>59.68</v>
      </c>
      <c r="CS7" s="36">
        <v>59.17</v>
      </c>
      <c r="CT7" s="36">
        <v>59.34</v>
      </c>
      <c r="CU7" s="36">
        <v>59.76</v>
      </c>
      <c r="CV7" s="36">
        <v>95.41</v>
      </c>
      <c r="CW7" s="36">
        <v>96</v>
      </c>
      <c r="CX7" s="36">
        <v>95.74</v>
      </c>
      <c r="CY7" s="36">
        <v>91.08</v>
      </c>
      <c r="CZ7" s="36">
        <v>90.94</v>
      </c>
      <c r="DA7" s="36">
        <v>87.33</v>
      </c>
      <c r="DB7" s="36">
        <v>87.65</v>
      </c>
      <c r="DC7" s="36">
        <v>87.63</v>
      </c>
      <c r="DD7" s="36">
        <v>87.6</v>
      </c>
      <c r="DE7" s="36">
        <v>87.74</v>
      </c>
      <c r="DF7" s="36">
        <v>89.95</v>
      </c>
      <c r="DG7" s="36">
        <v>43.84</v>
      </c>
      <c r="DH7" s="36">
        <v>46.15</v>
      </c>
      <c r="DI7" s="36">
        <v>48.1</v>
      </c>
      <c r="DJ7" s="36">
        <v>49.65</v>
      </c>
      <c r="DK7" s="36">
        <v>50.86</v>
      </c>
      <c r="DL7" s="36">
        <v>37.71</v>
      </c>
      <c r="DM7" s="36">
        <v>38.69</v>
      </c>
      <c r="DN7" s="36">
        <v>39.65</v>
      </c>
      <c r="DO7" s="36">
        <v>45.25</v>
      </c>
      <c r="DP7" s="36">
        <v>46.27</v>
      </c>
      <c r="DQ7" s="36">
        <v>47.18</v>
      </c>
      <c r="DR7" s="36">
        <v>7.99</v>
      </c>
      <c r="DS7" s="36">
        <v>10.65</v>
      </c>
      <c r="DT7" s="36">
        <v>12.23</v>
      </c>
      <c r="DU7" s="36">
        <v>12.94</v>
      </c>
      <c r="DV7" s="36">
        <v>14.45</v>
      </c>
      <c r="DW7" s="36">
        <v>7.67</v>
      </c>
      <c r="DX7" s="36">
        <v>8.4</v>
      </c>
      <c r="DY7" s="36">
        <v>9.7100000000000009</v>
      </c>
      <c r="DZ7" s="36">
        <v>10.71</v>
      </c>
      <c r="EA7" s="36">
        <v>10.93</v>
      </c>
      <c r="EB7" s="36">
        <v>13.18</v>
      </c>
      <c r="EC7" s="36">
        <v>0.39</v>
      </c>
      <c r="ED7" s="36">
        <v>0.08</v>
      </c>
      <c r="EE7" s="36">
        <v>0.24</v>
      </c>
      <c r="EF7" s="36">
        <v>0.27</v>
      </c>
      <c r="EG7" s="36">
        <v>0.11</v>
      </c>
      <c r="EH7" s="36">
        <v>0.84</v>
      </c>
      <c r="EI7" s="36">
        <v>0.78</v>
      </c>
      <c r="EJ7" s="36">
        <v>0.83</v>
      </c>
      <c r="EK7" s="36">
        <v>0.72</v>
      </c>
      <c r="EL7" s="36">
        <v>0.71</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ritto</cp:lastModifiedBy>
  <dcterms:created xsi:type="dcterms:W3CDTF">2017-02-01T08:43:55Z</dcterms:created>
  <dcterms:modified xsi:type="dcterms:W3CDTF">2017-02-03T04:17:08Z</dcterms:modified>
</cp:coreProperties>
</file>