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<sst xmlns="http://schemas.openxmlformats.org/spreadsheetml/2006/main" count="217" uniqueCount="107">
  <si>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</si>
  <si>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</si>
  <si>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</si>
  <si>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</si>
  <si>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</si>
  <si>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</si>
  <si>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</si>
  <si>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</si>
  <si>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</si>
  <si>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</si>
  <si>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</si>
  <si>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</si>
  <si>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</si>
  <si>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</si>
  <si>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</si>
  <si>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</si>
  <si>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</si>
  <si>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</si>
  <si>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</si>
  <si>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</si>
  <si>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</si>
  <si>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</si>
  <si>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</si>
  <si>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</si>
  <si>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</si>
  <si>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</si>
  <si>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</si>
  <si>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</si>
  <si>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</si>
  <si>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</si>
  <si>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</si>
  <si>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</si>
  <si>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</si>
  <si>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</si>
  <si>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</si>
  <si>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</si>
  <si>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</si>
  <si>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</si>
  <si>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</si>
  <si>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</si>
  <si>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</si>
  <si>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</si>
  <si>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</si>
  <si>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</si>
  <si>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</si>
  <si>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</si>
  <si>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</si>
  <si>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</si>
  <si>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</si>
  <si>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</si>
  <si>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</si>
  <si>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</si>
  <si>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</si>
  <si>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</si>
  <si>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</si>
  <si>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</si>
  <si>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</si>
  <si>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</si>
  <si>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</si>
  <si>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</si>
  <si>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</si>
  <si>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</si>
  <si>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</si>
  <si>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</si>
  <si>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</si>
  <si>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</si>
  <si>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</si>
  <si>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</si>
  <si>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</si>
  <si>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</si>
  <si>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</si>
  <si>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</si>
  <si>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</si>
  <si>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</si>
  <si>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</si>
  <si>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</si>
  <si>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</si>
  <si>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</si>
  <si>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</si>
  <si>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</si>
  <si>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</si>
  <si>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</si>
  <si>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</si>
  <si>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</si>
  <si>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</si>
  <si>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</si>
  <si>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</si>
  <si>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</si>
  <si>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</si>
  <si>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</si>
  <si>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</si>
  <si>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</si>
  <si>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</si>
  <si>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守山市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</si>
  <si>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</si>
  <si>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</si>
  <si>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</si>
  <si>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</si>
  <si>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</si>
  <si>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</si>
  <si>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</si>
  <si>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</si>
  <si>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</si>
  <si>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</si>
  <si>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原価削減等の経営努力が一定の成果を見せ、現在は経営成績、財政状況ともに健全な状態にあるが、一方で有収率が減少し、資産の老朽化が進んでいるため、将来的に更新、修繕に多額の財政負担が必要となる可能性がある。
　中長期にわたる施設や管路の投資・財政計画を策定し、施設や管路の長寿命化やダウンサイジング等を計画するとともに、投資の平準化や将来負担の減少策を図る必要がある。</t>
    <rPh sb="46" eb="48">
      <t>イッポウ</t>
    </rPh>
    <rPh sb="104" eb="107">
      <t>チュウチョウキ</t>
    </rPh>
    <phoneticPr fontId="4"/>
  </si>
  <si>
    <t>　有形固定資産減価償却率は増加している一方、管路更新率は類似団体と比較しても低い水準にあり、必要な管路の更新がなされず、老朽化が進んでいる可能性がある。なお、平成27年度の数値が０％であるのは、当該年度に着手した配水管耐震化事業が翌年度へ繰越したことによる。
　管路経年化率は０であるため、耐用年数を超え早急に更新が必要な管路は少ないと考えるが、将来的に集中した管路の更新や修繕の負担増が予想され、計画的な更新が必要である。</t>
    <rPh sb="79" eb="81">
      <t>ヘイセイ</t>
    </rPh>
    <rPh sb="83" eb="85">
      <t>ネンド</t>
    </rPh>
    <rPh sb="86" eb="88">
      <t>スウチ</t>
    </rPh>
    <rPh sb="97" eb="99">
      <t>トウガイ</t>
    </rPh>
    <rPh sb="99" eb="101">
      <t>ネンド</t>
    </rPh>
    <rPh sb="102" eb="104">
      <t>チャクシュ</t>
    </rPh>
    <rPh sb="106" eb="108">
      <t>ハイスイ</t>
    </rPh>
    <rPh sb="108" eb="109">
      <t>カン</t>
    </rPh>
    <rPh sb="109" eb="112">
      <t>タイシンカ</t>
    </rPh>
    <rPh sb="112" eb="114">
      <t>ジギョウ</t>
    </rPh>
    <rPh sb="115" eb="118">
      <t>ヨクネンド</t>
    </rPh>
    <rPh sb="119" eb="121">
      <t>クリコ</t>
    </rPh>
    <rPh sb="194" eb="196">
      <t>ヨソウ</t>
    </rPh>
    <phoneticPr fontId="4"/>
  </si>
  <si>
    <t>　経常収支比率は継続して100％を超えており、累積欠損金比率も０％であるため、安定した経営成績で推移している。
　また、流動比率は継続して300％を超え、類似団体と同水準を維持しており、短期的な財政状況も安定しているといえる。
　企業債残高対給水収益比率は、平成26年度の給水収益の落ち込みにより上昇したものの、平成27年度の回復により下降に転じている。企業債残高は少しずつ減少しているが、今後の収益の動向を注視する必要がある。
　料金回収率は給水収益が減少した平成26年度を除くと増加傾向にある。給水原価は横ばい傾向にあるが、類似団体と比較し低い状況であるため、効率的な経営ができているといえる。
　施設利用率、有収率は類似団体と比較し高い水準を維持しており、効率的な施設運営ができているといえるが、有収率は減少傾向であるため動向を注視する必要がある。</t>
    <rPh sb="28" eb="30">
      <t>ヒリツ</t>
    </rPh>
    <rPh sb="65" eb="67">
      <t>ケイゾク</t>
    </rPh>
    <rPh sb="129" eb="131">
      <t>ヘイセイ</t>
    </rPh>
    <rPh sb="133" eb="135">
      <t>ネンド</t>
    </rPh>
    <rPh sb="156" eb="158">
      <t>ヘイセイ</t>
    </rPh>
    <rPh sb="160" eb="162">
      <t>ネンド</t>
    </rPh>
    <rPh sb="163" eb="165">
      <t>カイフク</t>
    </rPh>
    <rPh sb="168" eb="170">
      <t>カコウ</t>
    </rPh>
    <rPh sb="171" eb="172">
      <t>テン</t>
    </rPh>
    <rPh sb="183" eb="184">
      <t>スコ</t>
    </rPh>
    <rPh sb="222" eb="224">
      <t>キュウスイ</t>
    </rPh>
    <rPh sb="224" eb="226">
      <t>シュウエキ</t>
    </rPh>
    <rPh sb="227" eb="229">
      <t>ゲンショウ</t>
    </rPh>
    <rPh sb="231" eb="233">
      <t>ヘイセイ</t>
    </rPh>
    <rPh sb="235" eb="237">
      <t>ネンド</t>
    </rPh>
    <rPh sb="238" eb="239">
      <t>ノゾ</t>
    </rPh>
    <rPh sb="241" eb="243">
      <t>ゾウカ</t>
    </rPh>
    <rPh sb="243" eb="245">
      <t>ケイコウ</t>
    </rPh>
    <rPh sb="254" eb="255">
      <t>ヨコ</t>
    </rPh>
    <rPh sb="257" eb="259">
      <t>ケイコウ</t>
    </rPh>
    <rPh sb="364" eb="366">
      <t>ドウコウ</t>
    </rPh>
    <rPh sb="367" eb="369">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</si>
</sst>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0.28000000000000003</c:v>
                </c:pt>
                <c:pt idx="1">
                  <c:v>0.28999999999999998</c:v>
                </c:pt>
                <c:pt idx="2">
                  <c:v>0.51</c:v>
                </c:pt>
                <c:pt idx="3">
                  <c:v>0.42</c:v>
                </c:pt>
                <c:pt idx="4" formatCode="#,##0.00;&quot;△&quot;#,##0.00">
                  <c:v>0</c:v>
                </c:pt>
              </c:numCache>
            </c:numRef>
          </c:val>
        </c:ser>
        <c:dLbls>
          <c:showLegendKey val="0"/>
          <c:showVal val="0"/>
          <c:showCatName val="0"/>
          <c:showSerName val="0"/>
          <c:showPercent val="0"/>
          <c:showBubbleSize val="0"/>
        </c:dLbls>
        <c:gapWidth val="150"/>
        <c:axId val="34124544"/>
        <c:axId val="484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4124544"/>
        <c:axId val="48438656"/>
      </c:lineChart>
      <c:dateAx>
        <c:axId val="34124544"/>
        <c:scaling>
          <c:orientation val="minMax"/>
        </c:scaling>
        <c:delete val="1"/>
        <c:axPos val="b"/>
        <c:numFmt formatCode="ge" sourceLinked="1"/>
        <c:majorTickMark val="none"/>
        <c:minorTickMark val="none"/>
        <c:tickLblPos val="none"/>
        <c:crossAx val="48438656"/>
        <c:crosses val="autoZero"/>
        <c:auto val="1"/>
        <c:lblOffset val="100"/>
        <c:baseTimeUnit val="years"/>
      </c:dateAx>
      <c:valAx>
        <c:axId val="484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69.25</c:v>
                </c:pt>
                <c:pt idx="1">
                  <c:v>69.599999999999994</c:v>
                </c:pt>
                <c:pt idx="2">
                  <c:v>70.3</c:v>
                </c:pt>
                <c:pt idx="3">
                  <c:v>70.239999999999995</c:v>
                </c:pt>
                <c:pt idx="4">
                  <c:v>70.430000000000007</c:v>
                </c:pt>
              </c:numCache>
            </c:numRef>
          </c:val>
        </c:ser>
        <c:dLbls>
          <c:showLegendKey val="0"/>
          <c:showVal val="0"/>
          <c:showCatName val="0"/>
          <c:showSerName val="0"/>
          <c:showPercent val="0"/>
          <c:showBubbleSize val="0"/>
        </c:dLbls>
        <c:gapWidth val="150"/>
        <c:axId val="28229632"/>
        <c:axId val="282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8229632"/>
        <c:axId val="28231552"/>
      </c:lineChart>
      <c:dateAx>
        <c:axId val="28229632"/>
        <c:scaling>
          <c:orientation val="minMax"/>
        </c:scaling>
        <c:delete val="1"/>
        <c:axPos val="b"/>
        <c:numFmt formatCode="ge" sourceLinked="1"/>
        <c:majorTickMark val="none"/>
        <c:minorTickMark val="none"/>
        <c:tickLblPos val="none"/>
        <c:crossAx val="28231552"/>
        <c:crosses val="autoZero"/>
        <c:auto val="1"/>
        <c:lblOffset val="100"/>
        <c:baseTimeUnit val="years"/>
      </c:dateAx>
      <c:valAx>
        <c:axId val="282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93.84</c:v>
                </c:pt>
                <c:pt idx="1">
                  <c:v>93.59</c:v>
                </c:pt>
                <c:pt idx="2">
                  <c:v>92.66</c:v>
                </c:pt>
                <c:pt idx="3">
                  <c:v>91.18</c:v>
                </c:pt>
                <c:pt idx="4">
                  <c:v>92.08</c:v>
                </c:pt>
              </c:numCache>
            </c:numRef>
          </c:val>
        </c:ser>
        <c:dLbls>
          <c:showLegendKey val="0"/>
          <c:showVal val="0"/>
          <c:showCatName val="0"/>
          <c:showSerName val="0"/>
          <c:showPercent val="0"/>
          <c:showBubbleSize val="0"/>
        </c:dLbls>
        <c:gapWidth val="150"/>
        <c:axId val="28249472"/>
        <c:axId val="282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28249472"/>
        <c:axId val="28263936"/>
      </c:lineChart>
      <c:dateAx>
        <c:axId val="28249472"/>
        <c:scaling>
          <c:orientation val="minMax"/>
        </c:scaling>
        <c:delete val="1"/>
        <c:axPos val="b"/>
        <c:numFmt formatCode="ge" sourceLinked="1"/>
        <c:majorTickMark val="none"/>
        <c:minorTickMark val="none"/>
        <c:tickLblPos val="none"/>
        <c:crossAx val="28263936"/>
        <c:crosses val="autoZero"/>
        <c:auto val="1"/>
        <c:lblOffset val="100"/>
        <c:baseTimeUnit val="years"/>
      </c:dateAx>
      <c:valAx>
        <c:axId val="282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107.87</c:v>
                </c:pt>
                <c:pt idx="1">
                  <c:v>106.47</c:v>
                </c:pt>
                <c:pt idx="2">
                  <c:v>107.46</c:v>
                </c:pt>
                <c:pt idx="3">
                  <c:v>104.22</c:v>
                </c:pt>
                <c:pt idx="4">
                  <c:v>106.61</c:v>
                </c:pt>
              </c:numCache>
            </c:numRef>
          </c:val>
        </c:ser>
        <c:dLbls>
          <c:showLegendKey val="0"/>
          <c:showVal val="0"/>
          <c:showCatName val="0"/>
          <c:showSerName val="0"/>
          <c:showPercent val="0"/>
          <c:showBubbleSize val="0"/>
        </c:dLbls>
        <c:gapWidth val="150"/>
        <c:axId val="92491136"/>
        <c:axId val="983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2491136"/>
        <c:axId val="98382208"/>
      </c:lineChart>
      <c:dateAx>
        <c:axId val="92491136"/>
        <c:scaling>
          <c:orientation val="minMax"/>
        </c:scaling>
        <c:delete val="1"/>
        <c:axPos val="b"/>
        <c:numFmt formatCode="ge" sourceLinked="1"/>
        <c:majorTickMark val="none"/>
        <c:minorTickMark val="none"/>
        <c:tickLblPos val="none"/>
        <c:crossAx val="98382208"/>
        <c:crosses val="autoZero"/>
        <c:auto val="1"/>
        <c:lblOffset val="100"/>
        <c:baseTimeUnit val="years"/>
      </c:dateAx>
      <c:valAx>
        <c:axId val="9838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28.57</c:v>
                </c:pt>
                <c:pt idx="1">
                  <c:v>29.4</c:v>
                </c:pt>
                <c:pt idx="2">
                  <c:v>30.44</c:v>
                </c:pt>
                <c:pt idx="3">
                  <c:v>48.62</c:v>
                </c:pt>
                <c:pt idx="4">
                  <c:v>50.62</c:v>
                </c:pt>
              </c:numCache>
            </c:numRef>
          </c:val>
        </c:ser>
        <c:dLbls>
          <c:showLegendKey val="0"/>
          <c:showVal val="0"/>
          <c:showCatName val="0"/>
          <c:showSerName val="0"/>
          <c:showPercent val="0"/>
          <c:showBubbleSize val="0"/>
        </c:dLbls>
        <c:gapWidth val="150"/>
        <c:axId val="177017600"/>
        <c:axId val="1770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77017600"/>
        <c:axId val="177019520"/>
      </c:lineChart>
      <c:dateAx>
        <c:axId val="177017600"/>
        <c:scaling>
          <c:orientation val="minMax"/>
        </c:scaling>
        <c:delete val="1"/>
        <c:axPos val="b"/>
        <c:numFmt formatCode="ge" sourceLinked="1"/>
        <c:majorTickMark val="none"/>
        <c:minorTickMark val="none"/>
        <c:tickLblPos val="none"/>
        <c:crossAx val="177019520"/>
        <c:crosses val="autoZero"/>
        <c:auto val="1"/>
        <c:lblOffset val="100"/>
        <c:baseTimeUnit val="years"/>
      </c:dateAx>
      <c:valAx>
        <c:axId val="1770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09440"/>
        <c:axId val="281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8109440"/>
        <c:axId val="28123904"/>
      </c:lineChart>
      <c:dateAx>
        <c:axId val="28109440"/>
        <c:scaling>
          <c:orientation val="minMax"/>
        </c:scaling>
        <c:delete val="1"/>
        <c:axPos val="b"/>
        <c:numFmt formatCode="ge" sourceLinked="1"/>
        <c:majorTickMark val="none"/>
        <c:minorTickMark val="none"/>
        <c:tickLblPos val="none"/>
        <c:crossAx val="28123904"/>
        <c:crosses val="autoZero"/>
        <c:auto val="1"/>
        <c:lblOffset val="100"/>
        <c:baseTimeUnit val="years"/>
      </c:dateAx>
      <c:valAx>
        <c:axId val="281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38112"/>
        <c:axId val="281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28138112"/>
        <c:axId val="28140288"/>
      </c:lineChart>
      <c:dateAx>
        <c:axId val="28138112"/>
        <c:scaling>
          <c:orientation val="minMax"/>
        </c:scaling>
        <c:delete val="1"/>
        <c:axPos val="b"/>
        <c:numFmt formatCode="ge" sourceLinked="1"/>
        <c:majorTickMark val="none"/>
        <c:minorTickMark val="none"/>
        <c:tickLblPos val="none"/>
        <c:crossAx val="28140288"/>
        <c:crosses val="autoZero"/>
        <c:auto val="1"/>
        <c:lblOffset val="100"/>
        <c:baseTimeUnit val="years"/>
      </c:dateAx>
      <c:valAx>
        <c:axId val="2814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832</c:v>
                </c:pt>
                <c:pt idx="1">
                  <c:v>507.7</c:v>
                </c:pt>
                <c:pt idx="2">
                  <c:v>706.23</c:v>
                </c:pt>
                <c:pt idx="3">
                  <c:v>314.64</c:v>
                </c:pt>
                <c:pt idx="4">
                  <c:v>362.35</c:v>
                </c:pt>
              </c:numCache>
            </c:numRef>
          </c:val>
        </c:ser>
        <c:dLbls>
          <c:showLegendKey val="0"/>
          <c:showVal val="0"/>
          <c:showCatName val="0"/>
          <c:showSerName val="0"/>
          <c:showPercent val="0"/>
          <c:showBubbleSize val="0"/>
        </c:dLbls>
        <c:gapWidth val="150"/>
        <c:axId val="28154112"/>
        <c:axId val="281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28154112"/>
        <c:axId val="28160384"/>
      </c:lineChart>
      <c:dateAx>
        <c:axId val="28154112"/>
        <c:scaling>
          <c:orientation val="minMax"/>
        </c:scaling>
        <c:delete val="1"/>
        <c:axPos val="b"/>
        <c:numFmt formatCode="ge" sourceLinked="1"/>
        <c:majorTickMark val="none"/>
        <c:minorTickMark val="none"/>
        <c:tickLblPos val="none"/>
        <c:crossAx val="28160384"/>
        <c:crosses val="autoZero"/>
        <c:auto val="1"/>
        <c:lblOffset val="100"/>
        <c:baseTimeUnit val="years"/>
      </c:dateAx>
      <c:valAx>
        <c:axId val="2816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306.43</c:v>
                </c:pt>
                <c:pt idx="1">
                  <c:v>314.20999999999998</c:v>
                </c:pt>
                <c:pt idx="2">
                  <c:v>312.10000000000002</c:v>
                </c:pt>
                <c:pt idx="3">
                  <c:v>337.23</c:v>
                </c:pt>
                <c:pt idx="4">
                  <c:v>317.83999999999997</c:v>
                </c:pt>
              </c:numCache>
            </c:numRef>
          </c:val>
        </c:ser>
        <c:dLbls>
          <c:showLegendKey val="0"/>
          <c:showVal val="0"/>
          <c:showCatName val="0"/>
          <c:showSerName val="0"/>
          <c:showPercent val="0"/>
          <c:showBubbleSize val="0"/>
        </c:dLbls>
        <c:gapWidth val="150"/>
        <c:axId val="28173824"/>
        <c:axId val="281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8173824"/>
        <c:axId val="28175744"/>
      </c:lineChart>
      <c:dateAx>
        <c:axId val="28173824"/>
        <c:scaling>
          <c:orientation val="minMax"/>
        </c:scaling>
        <c:delete val="1"/>
        <c:axPos val="b"/>
        <c:numFmt formatCode="ge" sourceLinked="1"/>
        <c:majorTickMark val="none"/>
        <c:minorTickMark val="none"/>
        <c:tickLblPos val="none"/>
        <c:crossAx val="28175744"/>
        <c:crosses val="autoZero"/>
        <c:auto val="1"/>
        <c:lblOffset val="100"/>
        <c:baseTimeUnit val="years"/>
      </c:dateAx>
      <c:valAx>
        <c:axId val="2817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97.88</c:v>
                </c:pt>
                <c:pt idx="1">
                  <c:v>97.77</c:v>
                </c:pt>
                <c:pt idx="2">
                  <c:v>98.72</c:v>
                </c:pt>
                <c:pt idx="3">
                  <c:v>94.85</c:v>
                </c:pt>
                <c:pt idx="4">
                  <c:v>99.08</c:v>
                </c:pt>
              </c:numCache>
            </c:numRef>
          </c:val>
        </c:ser>
        <c:dLbls>
          <c:showLegendKey val="0"/>
          <c:showVal val="0"/>
          <c:showCatName val="0"/>
          <c:showSerName val="0"/>
          <c:showPercent val="0"/>
          <c:showBubbleSize val="0"/>
        </c:dLbls>
        <c:gapWidth val="150"/>
        <c:axId val="28198016"/>
        <c:axId val="281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28198016"/>
        <c:axId val="28199936"/>
      </c:lineChart>
      <c:dateAx>
        <c:axId val="28198016"/>
        <c:scaling>
          <c:orientation val="minMax"/>
        </c:scaling>
        <c:delete val="1"/>
        <c:axPos val="b"/>
        <c:numFmt formatCode="ge" sourceLinked="1"/>
        <c:majorTickMark val="none"/>
        <c:minorTickMark val="none"/>
        <c:tickLblPos val="none"/>
        <c:crossAx val="28199936"/>
        <c:crosses val="autoZero"/>
        <c:auto val="1"/>
        <c:lblOffset val="100"/>
        <c:baseTimeUnit val="years"/>
      </c:dateAx>
      <c:valAx>
        <c:axId val="281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143.79</c:v>
                </c:pt>
                <c:pt idx="1">
                  <c:v>143.56</c:v>
                </c:pt>
                <c:pt idx="2">
                  <c:v>141.85</c:v>
                </c:pt>
                <c:pt idx="3">
                  <c:v>142.72</c:v>
                </c:pt>
                <c:pt idx="4">
                  <c:v>138.05000000000001</c:v>
                </c:pt>
              </c:numCache>
            </c:numRef>
          </c:val>
        </c:ser>
        <c:dLbls>
          <c:showLegendKey val="0"/>
          <c:showVal val="0"/>
          <c:showCatName val="0"/>
          <c:showSerName val="0"/>
          <c:showPercent val="0"/>
          <c:showBubbleSize val="0"/>
        </c:dLbls>
        <c:gapWidth val="150"/>
        <c:axId val="28209536"/>
        <c:axId val="282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28209536"/>
        <c:axId val="28211456"/>
      </c:lineChart>
      <c:dateAx>
        <c:axId val="28209536"/>
        <c:scaling>
          <c:orientation val="minMax"/>
        </c:scaling>
        <c:delete val="1"/>
        <c:axPos val="b"/>
        <c:numFmt formatCode="ge" sourceLinked="1"/>
        <c:majorTickMark val="none"/>
        <c:minorTickMark val="none"/>
        <c:tickLblPos val="none"/>
        <c:crossAx val="28211456"/>
        <c:crosses val="autoZero"/>
        <c:auto val="1"/>
        <c:lblOffset val="100"/>
        <c:baseTimeUnit val="years"/>
      </c:dateAx>
      <c:valAx>
        <c:axId val="282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O4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守山市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81094</v>
      </c>
      <c r="AJ8" s="56"/>
      <c r="AK8" s="56"/>
      <c r="AL8" s="56"/>
      <c r="AM8" s="56"/>
      <c r="AN8" s="56"/>
      <c r="AO8" s="56"/>
      <c r="AP8" s="57"/>
      <c r="AQ8" s="47">
        <f>データ!R6</f>
        <v>55.74</v>
      </c>
      <c r="AR8" s="47"/>
      <c r="AS8" s="47"/>
      <c r="AT8" s="47"/>
      <c r="AU8" s="47"/>
      <c r="AV8" s="47"/>
      <c r="AW8" s="47"/>
      <c r="AX8" s="47"/>
      <c r="AY8" s="47">
        <f>データ!S6</f>
        <v>1454.86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59.73</v>
      </c>
      <c r="K10" s="47"/>
      <c r="L10" s="47"/>
      <c r="M10" s="47"/>
      <c r="N10" s="47"/>
      <c r="O10" s="47"/>
      <c r="P10" s="47"/>
      <c r="Q10" s="47"/>
      <c r="R10" s="47">
        <f>データ!O6</f>
        <v>99.89</v>
      </c>
      <c r="S10" s="47"/>
      <c r="T10" s="47"/>
      <c r="U10" s="47"/>
      <c r="V10" s="47"/>
      <c r="W10" s="47"/>
      <c r="X10" s="47"/>
      <c r="Y10" s="47"/>
      <c r="Z10" s="78">
        <f>データ!P6</f>
        <v>2440</v>
      </c>
      <c r="AA10" s="78"/>
      <c r="AB10" s="78"/>
      <c r="AC10" s="78"/>
      <c r="AD10" s="78"/>
      <c r="AE10" s="78"/>
      <c r="AF10" s="78"/>
      <c r="AG10" s="78"/>
      <c r="AH10" s="2"/>
      <c r="AI10" s="78">
        <f>データ!T6</f>
        <v>81376</v>
      </c>
      <c r="AJ10" s="78"/>
      <c r="AK10" s="78"/>
      <c r="AL10" s="78"/>
      <c r="AM10" s="78"/>
      <c r="AN10" s="78"/>
      <c r="AO10" s="78"/>
      <c r="AP10" s="78"/>
      <c r="AQ10" s="47">
        <f>データ!U6</f>
        <v>44.18</v>
      </c>
      <c r="AR10" s="47"/>
      <c r="AS10" s="47"/>
      <c r="AT10" s="47"/>
      <c r="AU10" s="47"/>
      <c r="AV10" s="47"/>
      <c r="AW10" s="47"/>
      <c r="AX10" s="47"/>
      <c r="AY10" s="47">
        <f>データ!V6</f>
        <v>1841.92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79"/>
      <c r="BN66" s="79"/>
      <c r="BO66" s="79"/>
      <c r="BP66" s="79"/>
      <c r="BQ66" s="79"/>
      <c r="BR66" s="79"/>
      <c r="BS66" s="79"/>
      <c r="BT66" s="79"/>
      <c r="BU66" s="79"/>
      <c r="BV66" s="79"/>
      <c r="BW66" s="79"/>
      <c r="BX66" s="79"/>
      <c r="BY66" s="79"/>
      <c r="BZ66" s="8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79"/>
      <c r="BN67" s="79"/>
      <c r="BO67" s="79"/>
      <c r="BP67" s="79"/>
      <c r="BQ67" s="79"/>
      <c r="BR67" s="79"/>
      <c r="BS67" s="79"/>
      <c r="BT67" s="79"/>
      <c r="BU67" s="79"/>
      <c r="BV67" s="79"/>
      <c r="BW67" s="79"/>
      <c r="BX67" s="79"/>
      <c r="BY67" s="79"/>
      <c r="BZ67" s="8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79"/>
      <c r="BN68" s="79"/>
      <c r="BO68" s="79"/>
      <c r="BP68" s="79"/>
      <c r="BQ68" s="79"/>
      <c r="BR68" s="79"/>
      <c r="BS68" s="79"/>
      <c r="BT68" s="79"/>
      <c r="BU68" s="79"/>
      <c r="BV68" s="79"/>
      <c r="BW68" s="79"/>
      <c r="BX68" s="79"/>
      <c r="BY68" s="79"/>
      <c r="BZ68" s="8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79"/>
      <c r="BN69" s="79"/>
      <c r="BO69" s="79"/>
      <c r="BP69" s="79"/>
      <c r="BQ69" s="79"/>
      <c r="BR69" s="79"/>
      <c r="BS69" s="79"/>
      <c r="BT69" s="79"/>
      <c r="BU69" s="79"/>
      <c r="BV69" s="79"/>
      <c r="BW69" s="79"/>
      <c r="BX69" s="79"/>
      <c r="BY69" s="79"/>
      <c r="BZ69" s="8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79"/>
      <c r="BN70" s="79"/>
      <c r="BO70" s="79"/>
      <c r="BP70" s="79"/>
      <c r="BQ70" s="79"/>
      <c r="BR70" s="79"/>
      <c r="BS70" s="79"/>
      <c r="BT70" s="79"/>
      <c r="BU70" s="79"/>
      <c r="BV70" s="79"/>
      <c r="BW70" s="79"/>
      <c r="BX70" s="79"/>
      <c r="BY70" s="79"/>
      <c r="BZ70" s="8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79"/>
      <c r="BN71" s="79"/>
      <c r="BO71" s="79"/>
      <c r="BP71" s="79"/>
      <c r="BQ71" s="79"/>
      <c r="BR71" s="79"/>
      <c r="BS71" s="79"/>
      <c r="BT71" s="79"/>
      <c r="BU71" s="79"/>
      <c r="BV71" s="79"/>
      <c r="BW71" s="79"/>
      <c r="BX71" s="79"/>
      <c r="BY71" s="79"/>
      <c r="BZ71" s="8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79"/>
      <c r="BN72" s="79"/>
      <c r="BO72" s="79"/>
      <c r="BP72" s="79"/>
      <c r="BQ72" s="79"/>
      <c r="BR72" s="79"/>
      <c r="BS72" s="79"/>
      <c r="BT72" s="79"/>
      <c r="BU72" s="79"/>
      <c r="BV72" s="79"/>
      <c r="BW72" s="79"/>
      <c r="BX72" s="79"/>
      <c r="BY72" s="79"/>
      <c r="BZ72" s="8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79"/>
      <c r="BN73" s="79"/>
      <c r="BO73" s="79"/>
      <c r="BP73" s="79"/>
      <c r="BQ73" s="79"/>
      <c r="BR73" s="79"/>
      <c r="BS73" s="79"/>
      <c r="BT73" s="79"/>
      <c r="BU73" s="79"/>
      <c r="BV73" s="79"/>
      <c r="BW73" s="79"/>
      <c r="BX73" s="79"/>
      <c r="BY73" s="79"/>
      <c r="BZ73" s="8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79"/>
      <c r="BN74" s="79"/>
      <c r="BO74" s="79"/>
      <c r="BP74" s="79"/>
      <c r="BQ74" s="79"/>
      <c r="BR74" s="79"/>
      <c r="BS74" s="79"/>
      <c r="BT74" s="79"/>
      <c r="BU74" s="79"/>
      <c r="BV74" s="79"/>
      <c r="BW74" s="79"/>
      <c r="BX74" s="79"/>
      <c r="BY74" s="79"/>
      <c r="BZ74" s="8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79"/>
      <c r="BN75" s="79"/>
      <c r="BO75" s="79"/>
      <c r="BP75" s="79"/>
      <c r="BQ75" s="79"/>
      <c r="BR75" s="79"/>
      <c r="BS75" s="79"/>
      <c r="BT75" s="79"/>
      <c r="BU75" s="79"/>
      <c r="BV75" s="79"/>
      <c r="BW75" s="79"/>
      <c r="BX75" s="79"/>
      <c r="BY75" s="79"/>
      <c r="BZ75" s="8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79"/>
      <c r="BN76" s="79"/>
      <c r="BO76" s="79"/>
      <c r="BP76" s="79"/>
      <c r="BQ76" s="79"/>
      <c r="BR76" s="79"/>
      <c r="BS76" s="79"/>
      <c r="BT76" s="79"/>
      <c r="BU76" s="79"/>
      <c r="BV76" s="79"/>
      <c r="BW76" s="79"/>
      <c r="BX76" s="79"/>
      <c r="BY76" s="79"/>
      <c r="BZ76" s="8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79"/>
      <c r="BN77" s="79"/>
      <c r="BO77" s="79"/>
      <c r="BP77" s="79"/>
      <c r="BQ77" s="79"/>
      <c r="BR77" s="79"/>
      <c r="BS77" s="79"/>
      <c r="BT77" s="79"/>
      <c r="BU77" s="79"/>
      <c r="BV77" s="79"/>
      <c r="BW77" s="79"/>
      <c r="BX77" s="79"/>
      <c r="BY77" s="79"/>
      <c r="BZ77" s="8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79"/>
      <c r="BN78" s="79"/>
      <c r="BO78" s="79"/>
      <c r="BP78" s="79"/>
      <c r="BQ78" s="79"/>
      <c r="BR78" s="79"/>
      <c r="BS78" s="79"/>
      <c r="BT78" s="79"/>
      <c r="BU78" s="79"/>
      <c r="BV78" s="79"/>
      <c r="BW78" s="79"/>
      <c r="BX78" s="79"/>
      <c r="BY78" s="79"/>
      <c r="BZ78" s="8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1"/>
      <c r="BM79" s="79"/>
      <c r="BN79" s="79"/>
      <c r="BO79" s="79"/>
      <c r="BP79" s="79"/>
      <c r="BQ79" s="79"/>
      <c r="BR79" s="79"/>
      <c r="BS79" s="79"/>
      <c r="BT79" s="79"/>
      <c r="BU79" s="79"/>
      <c r="BV79" s="79"/>
      <c r="BW79" s="79"/>
      <c r="BX79" s="79"/>
      <c r="BY79" s="79"/>
      <c r="BZ79" s="8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1"/>
      <c r="BM80" s="79"/>
      <c r="BN80" s="79"/>
      <c r="BO80" s="79"/>
      <c r="BP80" s="79"/>
      <c r="BQ80" s="79"/>
      <c r="BR80" s="79"/>
      <c r="BS80" s="79"/>
      <c r="BT80" s="79"/>
      <c r="BU80" s="79"/>
      <c r="BV80" s="79"/>
      <c r="BW80" s="79"/>
      <c r="BX80" s="79"/>
      <c r="BY80" s="79"/>
      <c r="BZ80" s="8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79"/>
      <c r="BN81" s="79"/>
      <c r="BO81" s="79"/>
      <c r="BP81" s="79"/>
      <c r="BQ81" s="79"/>
      <c r="BR81" s="79"/>
      <c r="BS81" s="79"/>
      <c r="BT81" s="79"/>
      <c r="BU81" s="79"/>
      <c r="BV81" s="79"/>
      <c r="BW81" s="79"/>
      <c r="BX81" s="79"/>
      <c r="BY81" s="79"/>
      <c r="BZ81" s="8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252077</v>
      </c>
      <c r="D6" s="31">
        <f t="shared" si="3"/>
        <v>46</v>
      </c>
      <c r="E6" s="31">
        <f t="shared" si="3"/>
        <v>1</v>
      </c>
      <c r="F6" s="31">
        <f t="shared" si="3"/>
        <v>0</v>
      </c>
      <c r="G6" s="31">
        <f t="shared" si="3"/>
        <v>1</v>
      </c>
      <c r="H6" s="31" t="str">
        <f t="shared" si="3"/>
        <v>滋賀県　守山市</v>
      </c>
      <c r="I6" s="31" t="str">
        <f t="shared" si="3"/>
        <v>法適用</v>
      </c>
      <c r="J6" s="31" t="str">
        <f t="shared" si="3"/>
        <v>水道事業</v>
      </c>
      <c r="K6" s="31" t="str">
        <f t="shared" si="3"/>
        <v>末端給水事業</v>
      </c>
      <c r="L6" s="31" t="str">
        <f t="shared" si="3"/>
        <v>A4</v>
      </c>
      <c r="M6" s="32" t="str">
        <f t="shared" si="3"/>
        <v>-</v>
      </c>
      <c r="N6" s="32">
        <f t="shared" si="3"/>
        <v>59.73</v>
      </c>
      <c r="O6" s="32">
        <f t="shared" si="3"/>
        <v>99.89</v>
      </c>
      <c r="P6" s="32">
        <f t="shared" si="3"/>
        <v>2440</v>
      </c>
      <c r="Q6" s="32">
        <f t="shared" si="3"/>
        <v>81094</v>
      </c>
      <c r="R6" s="32">
        <f t="shared" si="3"/>
        <v>55.74</v>
      </c>
      <c r="S6" s="32">
        <f t="shared" si="3"/>
        <v>1454.86</v>
      </c>
      <c r="T6" s="32">
        <f t="shared" si="3"/>
        <v>81376</v>
      </c>
      <c r="U6" s="32">
        <f t="shared" si="3"/>
        <v>44.18</v>
      </c>
      <c r="V6" s="32">
        <f t="shared" si="3"/>
        <v>1841.92</v>
      </c>
      <c r="W6" s="33">
        <f>IF(W7="",NA(),W7)</f>
        <v>107.87</v>
      </c>
      <c r="X6" s="33">
        <f t="shared" ref="X6:AF6" si="4">IF(X7="",NA(),X7)</f>
        <v>106.47</v>
      </c>
      <c r="Y6" s="33">
        <f t="shared" si="4"/>
        <v>107.46</v>
      </c>
      <c r="Z6" s="33">
        <f t="shared" si="4"/>
        <v>104.22</v>
      </c>
      <c r="AA6" s="33">
        <f t="shared" si="4"/>
        <v>106.61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832</v>
      </c>
      <c r="AT6" s="33">
        <f t="shared" ref="AT6:BB6" si="6">IF(AT7="",NA(),AT7)</f>
        <v>507.7</v>
      </c>
      <c r="AU6" s="33">
        <f t="shared" si="6"/>
        <v>706.23</v>
      </c>
      <c r="AV6" s="33">
        <f t="shared" si="6"/>
        <v>314.64</v>
      </c>
      <c r="AW6" s="33">
        <f t="shared" si="6"/>
        <v>362.35</v>
      </c>
      <c r="AX6" s="33">
        <f t="shared" si="6"/>
        <v>695.41</v>
      </c>
      <c r="AY6" s="33">
        <f t="shared" si="6"/>
        <v>701</v>
      </c>
      <c r="AZ6" s="33">
        <f t="shared" si="6"/>
        <v>739.59</v>
      </c>
      <c r="BA6" s="33">
        <f t="shared" si="6"/>
        <v>335.95</v>
      </c>
      <c r="BB6" s="33">
        <f t="shared" si="6"/>
        <v>346.59</v>
      </c>
      <c r="BC6" s="32" t="str">
        <f>IF(BC7="","",IF(BC7="-","【-】","【"&amp;SUBSTITUTE(TEXT(BC7,"#,##0.00"),"-","△")&amp;"】"))</f>
        <v>【262.74】</v>
      </c>
      <c r="BD6" s="33">
        <f>IF(BD7="",NA(),BD7)</f>
        <v>306.43</v>
      </c>
      <c r="BE6" s="33">
        <f t="shared" ref="BE6:BM6" si="7">IF(BE7="",NA(),BE7)</f>
        <v>314.20999999999998</v>
      </c>
      <c r="BF6" s="33">
        <f t="shared" si="7"/>
        <v>312.10000000000002</v>
      </c>
      <c r="BG6" s="33">
        <f t="shared" si="7"/>
        <v>337.23</v>
      </c>
      <c r="BH6" s="33">
        <f t="shared" si="7"/>
        <v>317.83999999999997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97.88</v>
      </c>
      <c r="BP6" s="33">
        <f t="shared" ref="BP6:BX6" si="8">IF(BP7="",NA(),BP7)</f>
        <v>97.77</v>
      </c>
      <c r="BQ6" s="33">
        <f t="shared" si="8"/>
        <v>98.72</v>
      </c>
      <c r="BR6" s="33">
        <f t="shared" si="8"/>
        <v>94.85</v>
      </c>
      <c r="BS6" s="33">
        <f t="shared" si="8"/>
        <v>99.08</v>
      </c>
      <c r="BT6" s="33">
        <f t="shared" si="8"/>
        <v>99.61</v>
      </c>
      <c r="BU6" s="33">
        <f t="shared" si="8"/>
        <v>100.27</v>
      </c>
      <c r="BV6" s="33">
        <f t="shared" si="8"/>
        <v>99.46</v>
      </c>
      <c r="BW6" s="33">
        <f t="shared" si="8"/>
        <v>105.21</v>
      </c>
      <c r="BX6" s="33">
        <f t="shared" si="8"/>
        <v>105.71</v>
      </c>
      <c r="BY6" s="32" t="str">
        <f>IF(BY7="","",IF(BY7="-","【-】","【"&amp;SUBSTITUTE(TEXT(BY7,"#,##0.00"),"-","△")&amp;"】"))</f>
        <v>【104.99】</v>
      </c>
      <c r="BZ6" s="33">
        <f>IF(BZ7="",NA(),BZ7)</f>
        <v>143.79</v>
      </c>
      <c r="CA6" s="33">
        <f t="shared" ref="CA6:CI6" si="9">IF(CA7="",NA(),CA7)</f>
        <v>143.56</v>
      </c>
      <c r="CB6" s="33">
        <f t="shared" si="9"/>
        <v>141.85</v>
      </c>
      <c r="CC6" s="33">
        <f t="shared" si="9"/>
        <v>142.72</v>
      </c>
      <c r="CD6" s="33">
        <f t="shared" si="9"/>
        <v>138.05000000000001</v>
      </c>
      <c r="CE6" s="33">
        <f t="shared" si="9"/>
        <v>169.59</v>
      </c>
      <c r="CF6" s="33">
        <f t="shared" si="9"/>
        <v>169.62</v>
      </c>
      <c r="CG6" s="33">
        <f t="shared" si="9"/>
        <v>171.78</v>
      </c>
      <c r="CH6" s="33">
        <f t="shared" si="9"/>
        <v>162.59</v>
      </c>
      <c r="CI6" s="33">
        <f t="shared" si="9"/>
        <v>162.15</v>
      </c>
      <c r="CJ6" s="32" t="str">
        <f>IF(CJ7="","",IF(CJ7="-","【-】","【"&amp;SUBSTITUTE(TEXT(CJ7,"#,##0.00"),"-","△")&amp;"】"))</f>
        <v>【163.72】</v>
      </c>
      <c r="CK6" s="33">
        <f>IF(CK7="",NA(),CK7)</f>
        <v>69.25</v>
      </c>
      <c r="CL6" s="33">
        <f t="shared" ref="CL6:CT6" si="10">IF(CL7="",NA(),CL7)</f>
        <v>69.599999999999994</v>
      </c>
      <c r="CM6" s="33">
        <f t="shared" si="10"/>
        <v>70.3</v>
      </c>
      <c r="CN6" s="33">
        <f t="shared" si="10"/>
        <v>70.239999999999995</v>
      </c>
      <c r="CO6" s="33">
        <f t="shared" si="10"/>
        <v>70.430000000000007</v>
      </c>
      <c r="CP6" s="33">
        <f t="shared" si="10"/>
        <v>60.04</v>
      </c>
      <c r="CQ6" s="33">
        <f t="shared" si="10"/>
        <v>59.88</v>
      </c>
      <c r="CR6" s="33">
        <f t="shared" si="10"/>
        <v>59.68</v>
      </c>
      <c r="CS6" s="33">
        <f t="shared" si="10"/>
        <v>59.17</v>
      </c>
      <c r="CT6" s="33">
        <f t="shared" si="10"/>
        <v>59.34</v>
      </c>
      <c r="CU6" s="32" t="str">
        <f>IF(CU7="","",IF(CU7="-","【-】","【"&amp;SUBSTITUTE(TEXT(CU7,"#,##0.00"),"-","△")&amp;"】"))</f>
        <v>【59.76】</v>
      </c>
      <c r="CV6" s="33">
        <f>IF(CV7="",NA(),CV7)</f>
        <v>93.84</v>
      </c>
      <c r="CW6" s="33">
        <f t="shared" ref="CW6:DE6" si="11">IF(CW7="",NA(),CW7)</f>
        <v>93.59</v>
      </c>
      <c r="CX6" s="33">
        <f t="shared" si="11"/>
        <v>92.66</v>
      </c>
      <c r="CY6" s="33">
        <f t="shared" si="11"/>
        <v>91.18</v>
      </c>
      <c r="CZ6" s="33">
        <f t="shared" si="11"/>
        <v>92.08</v>
      </c>
      <c r="DA6" s="33">
        <f t="shared" si="11"/>
        <v>87.33</v>
      </c>
      <c r="DB6" s="33">
        <f t="shared" si="11"/>
        <v>87.65</v>
      </c>
      <c r="DC6" s="33">
        <f t="shared" si="11"/>
        <v>87.63</v>
      </c>
      <c r="DD6" s="33">
        <f t="shared" si="11"/>
        <v>87.6</v>
      </c>
      <c r="DE6" s="33">
        <f t="shared" si="11"/>
        <v>87.74</v>
      </c>
      <c r="DF6" s="32" t="str">
        <f>IF(DF7="","",IF(DF7="-","【-】","【"&amp;SUBSTITUTE(TEXT(DF7,"#,##0.00"),"-","△")&amp;"】"))</f>
        <v>【89.95】</v>
      </c>
      <c r="DG6" s="33">
        <f>IF(DG7="",NA(),DG7)</f>
        <v>28.57</v>
      </c>
      <c r="DH6" s="33">
        <f t="shared" ref="DH6:DP6" si="12">IF(DH7="",NA(),DH7)</f>
        <v>29.4</v>
      </c>
      <c r="DI6" s="33">
        <f t="shared" si="12"/>
        <v>30.44</v>
      </c>
      <c r="DJ6" s="33">
        <f t="shared" si="12"/>
        <v>48.62</v>
      </c>
      <c r="DK6" s="33">
        <f t="shared" si="12"/>
        <v>50.62</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0.28000000000000003</v>
      </c>
      <c r="ED6" s="33">
        <f t="shared" ref="ED6:EL6" si="14">IF(ED7="",NA(),ED7)</f>
        <v>0.28999999999999998</v>
      </c>
      <c r="EE6" s="33">
        <f t="shared" si="14"/>
        <v>0.51</v>
      </c>
      <c r="EF6" s="33">
        <f t="shared" si="14"/>
        <v>0.42</v>
      </c>
      <c r="EG6" s="32">
        <f t="shared" si="14"/>
        <v>0</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252077</v>
      </c>
      <c r="D7" s="35">
        <v>46</v>
      </c>
      <c r="E7" s="35">
        <v>1</v>
      </c>
      <c r="F7" s="35">
        <v>0</v>
      </c>
      <c r="G7" s="35">
        <v>1</v>
      </c>
      <c r="H7" s="35" t="s">
        <v>93</v>
      </c>
      <c r="I7" s="35" t="s">
        <v>94</v>
      </c>
      <c r="J7" s="35" t="s">
        <v>95</v>
      </c>
      <c r="K7" s="35" t="s">
        <v>96</v>
      </c>
      <c r="L7" s="35" t="s">
        <v>97</v>
      </c>
      <c r="M7" s="36" t="s">
        <v>98</v>
      </c>
      <c r="N7" s="36">
        <v>59.73</v>
      </c>
      <c r="O7" s="36">
        <v>99.89</v>
      </c>
      <c r="P7" s="36">
        <v>2440</v>
      </c>
      <c r="Q7" s="36">
        <v>81094</v>
      </c>
      <c r="R7" s="36">
        <v>55.74</v>
      </c>
      <c r="S7" s="36">
        <v>1454.86</v>
      </c>
      <c r="T7" s="36">
        <v>81376</v>
      </c>
      <c r="U7" s="36">
        <v>44.18</v>
      </c>
      <c r="V7" s="36">
        <v>1841.92</v>
      </c>
      <c r="W7" s="36">
        <v>107.87</v>
      </c>
      <c r="X7" s="36">
        <v>106.47</v>
      </c>
      <c r="Y7" s="36">
        <v>107.46</v>
      </c>
      <c r="Z7" s="36">
        <v>104.22</v>
      </c>
      <c r="AA7" s="36">
        <v>106.61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832</v>
      </c>
      <c r="AT7" s="36">
        <v>507.7</v>
      </c>
      <c r="AU7" s="36">
        <v>706.23</v>
      </c>
      <c r="AV7" s="36">
        <v>314.64</v>
      </c>
      <c r="AW7" s="36">
        <v>362.35</v>
      </c>
      <c r="AX7" s="36">
        <v>695.41</v>
      </c>
      <c r="AY7" s="36">
        <v>701</v>
      </c>
      <c r="AZ7" s="36">
        <v>739.59</v>
      </c>
      <c r="BA7" s="36">
        <v>335.95</v>
      </c>
      <c r="BB7" s="36">
        <v>346.59</v>
      </c>
      <c r="BC7" s="36">
        <v>262.74</v>
      </c>
      <c r="BD7" s="36">
        <v>306.43</v>
      </c>
      <c r="BE7" s="36">
        <v>314.20999999999998</v>
      </c>
      <c r="BF7" s="36">
        <v>312.10000000000002</v>
      </c>
      <c r="BG7" s="36">
        <v>337.23</v>
      </c>
      <c r="BH7" s="36">
        <v>317.83999999999997</v>
      </c>
      <c r="BI7" s="36">
        <v>343.45</v>
      </c>
      <c r="BJ7" s="36">
        <v>330.99</v>
      </c>
      <c r="BK7" s="36">
        <v>324.08999999999997</v>
      </c>
      <c r="BL7" s="36">
        <v>319.82</v>
      </c>
      <c r="BM7" s="36">
        <v>312.02999999999997</v>
      </c>
      <c r="BN7" s="36">
        <v>276.38</v>
      </c>
      <c r="BO7" s="36">
        <v>97.88</v>
      </c>
      <c r="BP7" s="36">
        <v>97.77</v>
      </c>
      <c r="BQ7" s="36">
        <v>98.72</v>
      </c>
      <c r="BR7" s="36">
        <v>94.85</v>
      </c>
      <c r="BS7" s="36">
        <v>99.08</v>
      </c>
      <c r="BT7" s="36">
        <v>99.61</v>
      </c>
      <c r="BU7" s="36">
        <v>100.27</v>
      </c>
      <c r="BV7" s="36">
        <v>99.46</v>
      </c>
      <c r="BW7" s="36">
        <v>105.21</v>
      </c>
      <c r="BX7" s="36">
        <v>105.71</v>
      </c>
      <c r="BY7" s="36">
        <v>104.99</v>
      </c>
      <c r="BZ7" s="36">
        <v>143.79</v>
      </c>
      <c r="CA7" s="36">
        <v>143.56</v>
      </c>
      <c r="CB7" s="36">
        <v>141.85</v>
      </c>
      <c r="CC7" s="36">
        <v>142.72</v>
      </c>
      <c r="CD7" s="36">
        <v>138.05000000000001</v>
      </c>
      <c r="CE7" s="36">
        <v>169.59</v>
      </c>
      <c r="CF7" s="36">
        <v>169.62</v>
      </c>
      <c r="CG7" s="36">
        <v>171.78</v>
      </c>
      <c r="CH7" s="36">
        <v>162.59</v>
      </c>
      <c r="CI7" s="36">
        <v>162.15</v>
      </c>
      <c r="CJ7" s="36">
        <v>163.72</v>
      </c>
      <c r="CK7" s="36">
        <v>69.25</v>
      </c>
      <c r="CL7" s="36">
        <v>69.599999999999994</v>
      </c>
      <c r="CM7" s="36">
        <v>70.3</v>
      </c>
      <c r="CN7" s="36">
        <v>70.239999999999995</v>
      </c>
      <c r="CO7" s="36">
        <v>70.430000000000007</v>
      </c>
      <c r="CP7" s="36">
        <v>60.04</v>
      </c>
      <c r="CQ7" s="36">
        <v>59.88</v>
      </c>
      <c r="CR7" s="36">
        <v>59.68</v>
      </c>
      <c r="CS7" s="36">
        <v>59.17</v>
      </c>
      <c r="CT7" s="36">
        <v>59.34</v>
      </c>
      <c r="CU7" s="36">
        <v>59.76</v>
      </c>
      <c r="CV7" s="36">
        <v>93.84</v>
      </c>
      <c r="CW7" s="36">
        <v>93.59</v>
      </c>
      <c r="CX7" s="36">
        <v>92.66</v>
      </c>
      <c r="CY7" s="36">
        <v>91.18</v>
      </c>
      <c r="CZ7" s="36">
        <v>92.08</v>
      </c>
      <c r="DA7" s="36">
        <v>87.33</v>
      </c>
      <c r="DB7" s="36">
        <v>87.65</v>
      </c>
      <c r="DC7" s="36">
        <v>87.63</v>
      </c>
      <c r="DD7" s="36">
        <v>87.6</v>
      </c>
      <c r="DE7" s="36">
        <v>87.74</v>
      </c>
      <c r="DF7" s="36">
        <v>89.95</v>
      </c>
      <c r="DG7" s="36">
        <v>28.57</v>
      </c>
      <c r="DH7" s="36">
        <v>29.4</v>
      </c>
      <c r="DI7" s="36">
        <v>30.44</v>
      </c>
      <c r="DJ7" s="36">
        <v>48.62</v>
      </c>
      <c r="DK7" s="36">
        <v>50.62</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0.28000000000000003</v>
      </c>
      <c r="ED7" s="36">
        <v>0.28999999999999998</v>
      </c>
      <c r="EE7" s="36">
        <v>0.51</v>
      </c>
      <c r="EF7" s="36">
        <v>0.42</v>
      </c>
      <c r="EG7" s="36">
        <v>0</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2017-02-09T07:43:06Z</cp:lastPrinted>
  <dcterms:created xsi:type="dcterms:W3CDTF">2017-02-01T08:43:54Z</dcterms:created>
  <dcterms:modified xsi:type="dcterms:W3CDTF">2017-02-21T09:31:25Z</dcterms:modified>
</cp:coreProperties>
</file>