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<sst xmlns="http://schemas.openxmlformats.org/spreadsheetml/2006/main" count="217" uniqueCount="107">
  <si>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</si>
  <si>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</si>
  <si>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</si>
  <si>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</si>
  <si>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</si>
  <si>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</si>
  <si>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</si>
  <si>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</si>
  <si>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</si>
  <si>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</si>
  <si>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</si>
  <si>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</si>
  <si>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</si>
  <si>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</si>
  <si>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</si>
  <si>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</si>
  <si>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</si>
  <si>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</si>
  <si>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</si>
  <si>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</si>
  <si>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</si>
  <si>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</si>
  <si>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</si>
  <si>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</si>
  <si>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</si>
  <si>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</si>
  <si>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</si>
  <si>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</si>
  <si>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</si>
  <si>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</si>
  <si>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</si>
  <si>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</si>
  <si>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</si>
  <si>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</si>
  <si>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</si>
  <si>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</si>
  <si>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</si>
  <si>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</si>
  <si>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</si>
  <si>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</si>
  <si>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</si>
  <si>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</si>
  <si>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</si>
  <si>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</si>
  <si>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</si>
  <si>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</si>
  <si>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</si>
  <si>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</si>
  <si>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</si>
  <si>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</si>
  <si>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</si>
  <si>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</si>
  <si>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</si>
  <si>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</si>
  <si>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</si>
  <si>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</si>
  <si>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</si>
  <si>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</si>
  <si>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</si>
  <si>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</si>
  <si>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</si>
  <si>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</si>
  <si>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</si>
  <si>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</si>
  <si>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</si>
  <si>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</si>
  <si>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</si>
  <si>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</si>
  <si>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</si>
  <si>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</si>
  <si>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</si>
  <si>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</si>
  <si>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</si>
  <si>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</si>
  <si>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</si>
  <si>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</si>
  <si>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</si>
  <si>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</si>
  <si>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</si>
  <si>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</si>
  <si>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</si>
  <si>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</si>
  <si>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</si>
  <si>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</si>
  <si>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</si>
  <si>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</si>
  <si>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</si>
  <si>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</si>
  <si>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</si>
  <si>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</si>
  <si>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</si>
  <si>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</si>
  <si>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</si>
  <si>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草津市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</si>
  <si>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</si>
  <si>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</si>
  <si>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</si>
  <si>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</si>
  <si>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</si>
  <si>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</si>
  <si>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</si>
  <si>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</si>
  <si>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</si>
  <si>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</si>
  <si>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①単年度の経常的な収支の比率を表す経常収支比率は、100％を超え、単年度黒字を継続しています。
③短期的な債務に対する支払い能力を表す流動比率は、100％を上回っており、良好な資金状況です。現在、計画的に管路の更新や耐震事業を実施していく予定であり、今後は減少傾向にあると見込んでいます。
④企業債残高対給水収益比率は類似団体平均を上回っている状況ですが、近年は減少傾向となっています。ただ、今後も管路更新事業および水道施設の耐震事業を進めていく予定であり、後年度負担となる企業債の急激な上昇を緩和する必要があります。
⑤料金回収率は費用に対する料金回収の割合ですが、100％を超え、適切な料金収入の確保が出来ている状況にあります。
⑥有収水量１㎥あたりの費用を示す給水原価は、全国平均および類似団体平均を下回っており、効率的な運営が行えていると言えます。
⑦施設利用率は、平均を上回っており、施設の効率的な利用ができている状況です。
⑧施設の稼動が収益につながっているかを判断する有収率は、平均を上回っており効率的な配水ができている状況にあります。引き続き漏水等に対策を継続し、効率化に努めます。
※①⑤⑥の数値はH26より会計基準の見直しにより、算出額が変更となり、収益が増加した影響が表れています。</t>
    <rPh sb="12" eb="14">
      <t>ヒリツ</t>
    </rPh>
    <rPh sb="15" eb="16">
      <t>アラワ</t>
    </rPh>
    <rPh sb="17" eb="19">
      <t>ケイジョウ</t>
    </rPh>
    <rPh sb="19" eb="21">
      <t>シュウシ</t>
    </rPh>
    <rPh sb="21" eb="23">
      <t>ヒリツ</t>
    </rPh>
    <rPh sb="30" eb="31">
      <t>コ</t>
    </rPh>
    <rPh sb="33" eb="36">
      <t>タンネンド</t>
    </rPh>
    <rPh sb="36" eb="38">
      <t>クロジ</t>
    </rPh>
    <rPh sb="39" eb="41">
      <t>ケイゾク</t>
    </rPh>
    <rPh sb="49" eb="52">
      <t>タンキテキ</t>
    </rPh>
    <rPh sb="53" eb="55">
      <t>サイム</t>
    </rPh>
    <rPh sb="56" eb="57">
      <t>タイ</t>
    </rPh>
    <rPh sb="59" eb="61">
      <t>シハラ</t>
    </rPh>
    <rPh sb="62" eb="64">
      <t>ノウリョク</t>
    </rPh>
    <rPh sb="65" eb="66">
      <t>アラワ</t>
    </rPh>
    <rPh sb="67" eb="69">
      <t>リュウドウ</t>
    </rPh>
    <rPh sb="69" eb="71">
      <t>ヒリツ</t>
    </rPh>
    <rPh sb="78" eb="80">
      <t>ウワマワ</t>
    </rPh>
    <rPh sb="85" eb="87">
      <t>リョウコウ</t>
    </rPh>
    <rPh sb="88" eb="90">
      <t>シキン</t>
    </rPh>
    <rPh sb="90" eb="92">
      <t>ジョウキョウ</t>
    </rPh>
    <rPh sb="95" eb="97">
      <t>ゲンザイ</t>
    </rPh>
    <rPh sb="98" eb="101">
      <t>ケイカクテキ</t>
    </rPh>
    <rPh sb="102" eb="104">
      <t>カンロ</t>
    </rPh>
    <rPh sb="105" eb="107">
      <t>コウシン</t>
    </rPh>
    <rPh sb="108" eb="109">
      <t>タイ</t>
    </rPh>
    <rPh sb="109" eb="110">
      <t>シン</t>
    </rPh>
    <rPh sb="110" eb="112">
      <t>ジギョウ</t>
    </rPh>
    <rPh sb="113" eb="115">
      <t>ジッシ</t>
    </rPh>
    <rPh sb="119" eb="121">
      <t>ヨテイ</t>
    </rPh>
    <rPh sb="125" eb="127">
      <t>コンゴ</t>
    </rPh>
    <rPh sb="128" eb="130">
      <t>ゲンショウ</t>
    </rPh>
    <rPh sb="130" eb="132">
      <t>ケイコウ</t>
    </rPh>
    <rPh sb="136" eb="138">
      <t>ミコ</t>
    </rPh>
    <rPh sb="146" eb="148">
      <t>キギョウ</t>
    </rPh>
    <rPh sb="148" eb="149">
      <t>サイ</t>
    </rPh>
    <rPh sb="152" eb="154">
      <t>キュウスイ</t>
    </rPh>
    <rPh sb="154" eb="156">
      <t>シュウエキ</t>
    </rPh>
    <rPh sb="156" eb="158">
      <t>ヒリツ</t>
    </rPh>
    <rPh sb="166" eb="168">
      <t>ウワマワ</t>
    </rPh>
    <rPh sb="172" eb="174">
      <t>ジョウキョウ</t>
    </rPh>
    <rPh sb="178" eb="180">
      <t>キンネン</t>
    </rPh>
    <rPh sb="181" eb="183">
      <t>ゲンショウ</t>
    </rPh>
    <rPh sb="183" eb="185">
      <t>ケイコウ</t>
    </rPh>
    <rPh sb="196" eb="198">
      <t>コンゴ</t>
    </rPh>
    <rPh sb="199" eb="201">
      <t>カンロ</t>
    </rPh>
    <rPh sb="201" eb="203">
      <t>コウシン</t>
    </rPh>
    <rPh sb="203" eb="205">
      <t>ジギョウ</t>
    </rPh>
    <rPh sb="208" eb="210">
      <t>スイドウ</t>
    </rPh>
    <rPh sb="210" eb="212">
      <t>シセツ</t>
    </rPh>
    <rPh sb="213" eb="214">
      <t>タイ</t>
    </rPh>
    <rPh sb="214" eb="215">
      <t>シン</t>
    </rPh>
    <rPh sb="215" eb="217">
      <t>ジギョウ</t>
    </rPh>
    <rPh sb="218" eb="219">
      <t>スス</t>
    </rPh>
    <rPh sb="223" eb="225">
      <t>ヨテイ</t>
    </rPh>
    <rPh sb="229" eb="232">
      <t>コウネンド</t>
    </rPh>
    <rPh sb="232" eb="234">
      <t>フタン</t>
    </rPh>
    <rPh sb="237" eb="239">
      <t>キギョウ</t>
    </rPh>
    <rPh sb="239" eb="240">
      <t>サイ</t>
    </rPh>
    <rPh sb="241" eb="243">
      <t>キュウゲキ</t>
    </rPh>
    <rPh sb="244" eb="246">
      <t>ジョウショウ</t>
    </rPh>
    <rPh sb="247" eb="249">
      <t>カンワ</t>
    </rPh>
    <rPh sb="251" eb="253">
      <t>ヒツヨウ</t>
    </rPh>
    <rPh sb="261" eb="263">
      <t>リョウキン</t>
    </rPh>
    <rPh sb="263" eb="265">
      <t>カイシュウ</t>
    </rPh>
    <rPh sb="265" eb="266">
      <t>リツ</t>
    </rPh>
    <rPh sb="267" eb="269">
      <t>ヒヨウ</t>
    </rPh>
    <rPh sb="270" eb="271">
      <t>タイ</t>
    </rPh>
    <rPh sb="278" eb="280">
      <t>ワリアイ</t>
    </rPh>
    <rPh sb="289" eb="290">
      <t>コ</t>
    </rPh>
    <rPh sb="292" eb="294">
      <t>テキセツ</t>
    </rPh>
    <rPh sb="295" eb="297">
      <t>リョウキン</t>
    </rPh>
    <rPh sb="297" eb="299">
      <t>シュウニュウ</t>
    </rPh>
    <rPh sb="300" eb="302">
      <t>カクホ</t>
    </rPh>
    <rPh sb="303" eb="305">
      <t>デキ</t>
    </rPh>
    <rPh sb="308" eb="310">
      <t>ジョウキョウ</t>
    </rPh>
    <rPh sb="318" eb="319">
      <t>ユウ</t>
    </rPh>
    <rPh sb="319" eb="320">
      <t>シュウ</t>
    </rPh>
    <rPh sb="320" eb="322">
      <t>スイリョウ</t>
    </rPh>
    <rPh sb="328" eb="330">
      <t>ヒヨウ</t>
    </rPh>
    <rPh sb="331" eb="332">
      <t>シメ</t>
    </rPh>
    <rPh sb="333" eb="335">
      <t>キュウスイ</t>
    </rPh>
    <rPh sb="335" eb="337">
      <t>ゲンカ</t>
    </rPh>
    <rPh sb="339" eb="341">
      <t>ゼンコク</t>
    </rPh>
    <rPh sb="341" eb="343">
      <t>ヘイキン</t>
    </rPh>
    <rPh sb="346" eb="348">
      <t>ルイジ</t>
    </rPh>
    <rPh sb="348" eb="350">
      <t>ダンタイ</t>
    </rPh>
    <rPh sb="350" eb="352">
      <t>ヘイキン</t>
    </rPh>
    <rPh sb="353" eb="355">
      <t>シタマワ</t>
    </rPh>
    <rPh sb="360" eb="362">
      <t>コウリツ</t>
    </rPh>
    <rPh sb="362" eb="363">
      <t>テキ</t>
    </rPh>
    <rPh sb="364" eb="366">
      <t>ウンエイ</t>
    </rPh>
    <rPh sb="367" eb="368">
      <t>オコナ</t>
    </rPh>
    <rPh sb="373" eb="374">
      <t>イ</t>
    </rPh>
    <rPh sb="380" eb="382">
      <t>シセツ</t>
    </rPh>
    <rPh sb="382" eb="384">
      <t>リヨウ</t>
    </rPh>
    <rPh sb="384" eb="385">
      <t>リツ</t>
    </rPh>
    <rPh sb="387" eb="389">
      <t>ヘイキン</t>
    </rPh>
    <rPh sb="390" eb="392">
      <t>ウワマワ</t>
    </rPh>
    <rPh sb="397" eb="399">
      <t>シセツ</t>
    </rPh>
    <rPh sb="400" eb="403">
      <t>コウリツテキ</t>
    </rPh>
    <rPh sb="404" eb="406">
      <t>リヨウ</t>
    </rPh>
    <rPh sb="412" eb="414">
      <t>ジョウキョウ</t>
    </rPh>
    <rPh sb="419" eb="421">
      <t>シセツ</t>
    </rPh>
    <rPh sb="422" eb="424">
      <t>カドウ</t>
    </rPh>
    <rPh sb="425" eb="427">
      <t>シュウエキ</t>
    </rPh>
    <rPh sb="437" eb="439">
      <t>ハンダン</t>
    </rPh>
    <rPh sb="441" eb="442">
      <t>ユウ</t>
    </rPh>
    <rPh sb="442" eb="443">
      <t>シュウ</t>
    </rPh>
    <rPh sb="443" eb="444">
      <t>リツ</t>
    </rPh>
    <rPh sb="446" eb="448">
      <t>ヘイキン</t>
    </rPh>
    <rPh sb="449" eb="451">
      <t>ウワマワ</t>
    </rPh>
    <rPh sb="455" eb="458">
      <t>コウリツテキ</t>
    </rPh>
    <rPh sb="459" eb="461">
      <t>ハイスイ</t>
    </rPh>
    <rPh sb="467" eb="469">
      <t>ジョウキョウ</t>
    </rPh>
    <rPh sb="475" eb="476">
      <t>ヒ</t>
    </rPh>
    <rPh sb="477" eb="478">
      <t>ツヅ</t>
    </rPh>
    <rPh sb="479" eb="481">
      <t>ロウスイ</t>
    </rPh>
    <rPh sb="481" eb="482">
      <t>トウ</t>
    </rPh>
    <rPh sb="483" eb="485">
      <t>タイサク</t>
    </rPh>
    <rPh sb="486" eb="488">
      <t>ケイゾク</t>
    </rPh>
    <rPh sb="492" eb="493">
      <t>カ</t>
    </rPh>
    <rPh sb="494" eb="495">
      <t>ツト</t>
    </rPh>
    <rPh sb="525" eb="527">
      <t>サンシュツ</t>
    </rPh>
    <rPh sb="527" eb="528">
      <t>ガク</t>
    </rPh>
    <rPh sb="529" eb="531">
      <t>ヘンコウ</t>
    </rPh>
    <rPh sb="535" eb="537">
      <t>シュウエキ</t>
    </rPh>
    <rPh sb="538" eb="540">
      <t>ゾウカ</t>
    </rPh>
    <rPh sb="542" eb="544">
      <t>エイキョウ</t>
    </rPh>
    <rPh sb="545" eb="546">
      <t>アラワ</t>
    </rPh>
    <phoneticPr fontId="4"/>
  </si>
  <si>
    <t xml:space="preserve">　本市の水道事業は、通水52年目を迎えます。近年では、人口は増加しているものの、節水機器等の普及により、給水収益は減少傾向にあります。
　現在、浄水場の耐震事業、急激に増加する経年化した管路の更新を計画的に進めております。
　現在のところ、料金回収率は100％を超え、黒字経営を続けており、給水原価も平均を下回り良好な経営状況であると言えますが、今後は、急激に増加する経年化した管路の更新に備え、財源の確保と、後年度への負担となる企業債発行のバランスを考慮しながら、健全経営を続けていく必要があります。
</t>
    <rPh sb="1" eb="2">
      <t>ホン</t>
    </rPh>
    <rPh sb="2" eb="3">
      <t>シ</t>
    </rPh>
    <rPh sb="4" eb="6">
      <t>スイドウ</t>
    </rPh>
    <rPh sb="6" eb="8">
      <t>ジギョウ</t>
    </rPh>
    <rPh sb="10" eb="12">
      <t>ツウスイ</t>
    </rPh>
    <rPh sb="11" eb="12">
      <t>カイツウ</t>
    </rPh>
    <rPh sb="14" eb="16">
      <t>ネンメ</t>
    </rPh>
    <rPh sb="17" eb="18">
      <t>ムカ</t>
    </rPh>
    <rPh sb="22" eb="24">
      <t>キンネン</t>
    </rPh>
    <rPh sb="27" eb="29">
      <t>ジンコウ</t>
    </rPh>
    <rPh sb="30" eb="32">
      <t>ゾウカ</t>
    </rPh>
    <rPh sb="40" eb="42">
      <t>セッスイ</t>
    </rPh>
    <rPh sb="42" eb="44">
      <t>キキ</t>
    </rPh>
    <rPh sb="44" eb="45">
      <t>トウ</t>
    </rPh>
    <rPh sb="46" eb="48">
      <t>フキュウ</t>
    </rPh>
    <rPh sb="52" eb="54">
      <t>キュウスイ</t>
    </rPh>
    <rPh sb="53" eb="54">
      <t>ジュキュウ</t>
    </rPh>
    <rPh sb="54" eb="56">
      <t>シュウエキ</t>
    </rPh>
    <rPh sb="57" eb="59">
      <t>ゲンショウ</t>
    </rPh>
    <rPh sb="59" eb="61">
      <t>ケイコウ</t>
    </rPh>
    <rPh sb="69" eb="71">
      <t>ゲンザイ</t>
    </rPh>
    <rPh sb="72" eb="74">
      <t>ジョウスイ</t>
    </rPh>
    <rPh sb="74" eb="75">
      <t>ジョウ</t>
    </rPh>
    <rPh sb="76" eb="77">
      <t>タイ</t>
    </rPh>
    <rPh sb="77" eb="78">
      <t>シン</t>
    </rPh>
    <rPh sb="78" eb="80">
      <t>ジギョウ</t>
    </rPh>
    <rPh sb="81" eb="83">
      <t>キュウゲキ</t>
    </rPh>
    <rPh sb="84" eb="86">
      <t>ゾウカ</t>
    </rPh>
    <rPh sb="88" eb="91">
      <t>ケイネンカ</t>
    </rPh>
    <rPh sb="93" eb="95">
      <t>カンロ</t>
    </rPh>
    <rPh sb="96" eb="98">
      <t>コウシン</t>
    </rPh>
    <rPh sb="99" eb="102">
      <t>ケイカクテキ</t>
    </rPh>
    <rPh sb="103" eb="104">
      <t>スス</t>
    </rPh>
    <rPh sb="113" eb="115">
      <t>ゲンザイ</t>
    </rPh>
    <rPh sb="120" eb="122">
      <t>リョウキン</t>
    </rPh>
    <rPh sb="122" eb="124">
      <t>カイシュウ</t>
    </rPh>
    <rPh sb="124" eb="125">
      <t>リツ</t>
    </rPh>
    <rPh sb="131" eb="132">
      <t>コ</t>
    </rPh>
    <rPh sb="134" eb="136">
      <t>クロジ</t>
    </rPh>
    <rPh sb="136" eb="138">
      <t>ケイエイ</t>
    </rPh>
    <rPh sb="139" eb="140">
      <t>ツヅ</t>
    </rPh>
    <rPh sb="145" eb="147">
      <t>キュウスイ</t>
    </rPh>
    <rPh sb="184" eb="187">
      <t>ケイネンカ</t>
    </rPh>
    <phoneticPr fontId="4"/>
  </si>
  <si>
    <t>①減価償却率は、ほぼ類似団体の平均値となっており、水道施設の更新等は、他市と同等程度と推測されます。
②管路経年化率は、法定耐用年数を超えた管路延長の割合であり、老朽化率を示しています。類似団体に比べ低く、新しい管が多い状況ですが、今後急増してくると予測しています。
③平成27年度に実施した管路延長の更新率は、平均を下回っておりますが、管路経年化率で表すとおり、比較的新しい管が多くなっている状況にあるためと推測しています。今後、急増する経年管の更新を計画的に進めていく予定です。</t>
    <rPh sb="1" eb="3">
      <t>ゲンカ</t>
    </rPh>
    <rPh sb="3" eb="5">
      <t>ショウキャク</t>
    </rPh>
    <rPh sb="5" eb="6">
      <t>リツ</t>
    </rPh>
    <rPh sb="10" eb="12">
      <t>ルイジ</t>
    </rPh>
    <rPh sb="12" eb="14">
      <t>ダンタイ</t>
    </rPh>
    <rPh sb="15" eb="17">
      <t>ヘイキン</t>
    </rPh>
    <rPh sb="17" eb="18">
      <t>チ</t>
    </rPh>
    <rPh sb="25" eb="27">
      <t>スイドウ</t>
    </rPh>
    <rPh sb="27" eb="29">
      <t>シセツ</t>
    </rPh>
    <rPh sb="30" eb="32">
      <t>コウシン</t>
    </rPh>
    <rPh sb="32" eb="33">
      <t>トウ</t>
    </rPh>
    <rPh sb="35" eb="37">
      <t>タシ</t>
    </rPh>
    <rPh sb="38" eb="40">
      <t>ドウトウ</t>
    </rPh>
    <rPh sb="40" eb="42">
      <t>テイド</t>
    </rPh>
    <rPh sb="43" eb="45">
      <t>スイソク</t>
    </rPh>
    <rPh sb="52" eb="54">
      <t>カンロ</t>
    </rPh>
    <rPh sb="54" eb="57">
      <t>ケイネンカ</t>
    </rPh>
    <rPh sb="57" eb="58">
      <t>リツ</t>
    </rPh>
    <rPh sb="60" eb="62">
      <t>ホウテイ</t>
    </rPh>
    <rPh sb="62" eb="64">
      <t>タイヨウ</t>
    </rPh>
    <rPh sb="64" eb="66">
      <t>ネンスウ</t>
    </rPh>
    <rPh sb="67" eb="68">
      <t>コ</t>
    </rPh>
    <rPh sb="70" eb="72">
      <t>カンロ</t>
    </rPh>
    <rPh sb="72" eb="74">
      <t>エンチョウ</t>
    </rPh>
    <rPh sb="75" eb="77">
      <t>ワリアイ</t>
    </rPh>
    <rPh sb="81" eb="84">
      <t>ロウキュウカ</t>
    </rPh>
    <rPh sb="84" eb="85">
      <t>リツ</t>
    </rPh>
    <rPh sb="86" eb="87">
      <t>シメ</t>
    </rPh>
    <rPh sb="93" eb="95">
      <t>ルイジ</t>
    </rPh>
    <rPh sb="95" eb="97">
      <t>ダンタイ</t>
    </rPh>
    <rPh sb="98" eb="99">
      <t>クラ</t>
    </rPh>
    <rPh sb="100" eb="101">
      <t>ヒク</t>
    </rPh>
    <rPh sb="103" eb="104">
      <t>アタラ</t>
    </rPh>
    <rPh sb="106" eb="107">
      <t>カン</t>
    </rPh>
    <rPh sb="108" eb="109">
      <t>オオ</t>
    </rPh>
    <rPh sb="110" eb="112">
      <t>ジョウキョウ</t>
    </rPh>
    <rPh sb="116" eb="118">
      <t>コンゴ</t>
    </rPh>
    <rPh sb="118" eb="120">
      <t>キュウゾウ</t>
    </rPh>
    <rPh sb="125" eb="127">
      <t>ヨソク</t>
    </rPh>
    <rPh sb="135" eb="137">
      <t>ヘイセイ</t>
    </rPh>
    <rPh sb="139" eb="141">
      <t>ネンド</t>
    </rPh>
    <rPh sb="142" eb="144">
      <t>ジッシ</t>
    </rPh>
    <rPh sb="146" eb="148">
      <t>カンロ</t>
    </rPh>
    <rPh sb="148" eb="150">
      <t>エンチョウ</t>
    </rPh>
    <rPh sb="151" eb="153">
      <t>コウシン</t>
    </rPh>
    <rPh sb="153" eb="154">
      <t>リツ</t>
    </rPh>
    <rPh sb="156" eb="158">
      <t>ヘイキン</t>
    </rPh>
    <rPh sb="159" eb="161">
      <t>シタマワ</t>
    </rPh>
    <rPh sb="169" eb="171">
      <t>カンロ</t>
    </rPh>
    <rPh sb="171" eb="174">
      <t>ケイネンカ</t>
    </rPh>
    <rPh sb="174" eb="175">
      <t>リツ</t>
    </rPh>
    <rPh sb="176" eb="177">
      <t>アラワ</t>
    </rPh>
    <rPh sb="213" eb="215">
      <t>コンゴ</t>
    </rPh>
    <rPh sb="216" eb="218">
      <t>キュウゾウ</t>
    </rPh>
    <rPh sb="224" eb="226">
      <t>コウシン</t>
    </rPh>
    <rPh sb="227" eb="230">
      <t>ケイカクテキ</t>
    </rPh>
    <rPh sb="231" eb="232">
      <t>スス</t>
    </rPh>
    <rPh sb="236" eb="23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</si>
</sst>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0.55000000000000004</c:v>
                </c:pt>
                <c:pt idx="1">
                  <c:v>0.4</c:v>
                </c:pt>
                <c:pt idx="2">
                  <c:v>0.42</c:v>
                </c:pt>
                <c:pt idx="3">
                  <c:v>0.35</c:v>
                </c:pt>
                <c:pt idx="4">
                  <c:v>0.28000000000000003</c:v>
                </c:pt>
              </c:numCache>
            </c:numRef>
          </c:val>
        </c:ser>
        <c:dLbls>
          <c:showLegendKey val="0"/>
          <c:showVal val="0"/>
          <c:showCatName val="0"/>
          <c:showSerName val="0"/>
          <c:showPercent val="0"/>
          <c:showBubbleSize val="0"/>
        </c:dLbls>
        <c:gapWidth val="150"/>
        <c:axId val="220334720"/>
        <c:axId val="2207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220334720"/>
        <c:axId val="220717824"/>
      </c:lineChart>
      <c:dateAx>
        <c:axId val="220334720"/>
        <c:scaling>
          <c:orientation val="minMax"/>
        </c:scaling>
        <c:delete val="1"/>
        <c:axPos val="b"/>
        <c:numFmt formatCode="ge" sourceLinked="1"/>
        <c:majorTickMark val="none"/>
        <c:minorTickMark val="none"/>
        <c:tickLblPos val="none"/>
        <c:crossAx val="220717824"/>
        <c:crosses val="autoZero"/>
        <c:auto val="1"/>
        <c:lblOffset val="100"/>
        <c:baseTimeUnit val="years"/>
      </c:dateAx>
      <c:valAx>
        <c:axId val="2207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66.680000000000007</c:v>
                </c:pt>
                <c:pt idx="1">
                  <c:v>67.13</c:v>
                </c:pt>
                <c:pt idx="2">
                  <c:v>75.36</c:v>
                </c:pt>
                <c:pt idx="3">
                  <c:v>74.53</c:v>
                </c:pt>
                <c:pt idx="4">
                  <c:v>73.88</c:v>
                </c:pt>
              </c:numCache>
            </c:numRef>
          </c:val>
        </c:ser>
        <c:dLbls>
          <c:showLegendKey val="0"/>
          <c:showVal val="0"/>
          <c:showCatName val="0"/>
          <c:showSerName val="0"/>
          <c:showPercent val="0"/>
          <c:showBubbleSize val="0"/>
        </c:dLbls>
        <c:gapWidth val="150"/>
        <c:axId val="222665728"/>
        <c:axId val="2226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222665728"/>
        <c:axId val="222672000"/>
      </c:lineChart>
      <c:dateAx>
        <c:axId val="222665728"/>
        <c:scaling>
          <c:orientation val="minMax"/>
        </c:scaling>
        <c:delete val="1"/>
        <c:axPos val="b"/>
        <c:numFmt formatCode="ge" sourceLinked="1"/>
        <c:majorTickMark val="none"/>
        <c:minorTickMark val="none"/>
        <c:tickLblPos val="none"/>
        <c:crossAx val="222672000"/>
        <c:crosses val="autoZero"/>
        <c:auto val="1"/>
        <c:lblOffset val="100"/>
        <c:baseTimeUnit val="years"/>
      </c:dateAx>
      <c:valAx>
        <c:axId val="2226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95.62</c:v>
                </c:pt>
                <c:pt idx="1">
                  <c:v>95.21</c:v>
                </c:pt>
                <c:pt idx="2">
                  <c:v>94.31</c:v>
                </c:pt>
                <c:pt idx="3">
                  <c:v>94.24</c:v>
                </c:pt>
                <c:pt idx="4">
                  <c:v>95.06</c:v>
                </c:pt>
              </c:numCache>
            </c:numRef>
          </c:val>
        </c:ser>
        <c:dLbls>
          <c:showLegendKey val="0"/>
          <c:showVal val="0"/>
          <c:showCatName val="0"/>
          <c:showSerName val="0"/>
          <c:showPercent val="0"/>
          <c:showBubbleSize val="0"/>
        </c:dLbls>
        <c:gapWidth val="150"/>
        <c:axId val="224160384"/>
        <c:axId val="2241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224160384"/>
        <c:axId val="224166656"/>
      </c:lineChart>
      <c:dateAx>
        <c:axId val="224160384"/>
        <c:scaling>
          <c:orientation val="minMax"/>
        </c:scaling>
        <c:delete val="1"/>
        <c:axPos val="b"/>
        <c:numFmt formatCode="ge" sourceLinked="1"/>
        <c:majorTickMark val="none"/>
        <c:minorTickMark val="none"/>
        <c:tickLblPos val="none"/>
        <c:crossAx val="224166656"/>
        <c:crosses val="autoZero"/>
        <c:auto val="1"/>
        <c:lblOffset val="100"/>
        <c:baseTimeUnit val="years"/>
      </c:dateAx>
      <c:valAx>
        <c:axId val="2241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110.01</c:v>
                </c:pt>
                <c:pt idx="1">
                  <c:v>104.41</c:v>
                </c:pt>
                <c:pt idx="2">
                  <c:v>105.19</c:v>
                </c:pt>
                <c:pt idx="3">
                  <c:v>116.69</c:v>
                </c:pt>
                <c:pt idx="4">
                  <c:v>119.45</c:v>
                </c:pt>
              </c:numCache>
            </c:numRef>
          </c:val>
        </c:ser>
        <c:dLbls>
          <c:showLegendKey val="0"/>
          <c:showVal val="0"/>
          <c:showCatName val="0"/>
          <c:showSerName val="0"/>
          <c:showPercent val="0"/>
          <c:showBubbleSize val="0"/>
        </c:dLbls>
        <c:gapWidth val="150"/>
        <c:axId val="220489984"/>
        <c:axId val="2204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220489984"/>
        <c:axId val="220492160"/>
      </c:lineChart>
      <c:dateAx>
        <c:axId val="220489984"/>
        <c:scaling>
          <c:orientation val="minMax"/>
        </c:scaling>
        <c:delete val="1"/>
        <c:axPos val="b"/>
        <c:numFmt formatCode="ge" sourceLinked="1"/>
        <c:majorTickMark val="none"/>
        <c:minorTickMark val="none"/>
        <c:tickLblPos val="none"/>
        <c:crossAx val="220492160"/>
        <c:crosses val="autoZero"/>
        <c:auto val="1"/>
        <c:lblOffset val="100"/>
        <c:baseTimeUnit val="years"/>
      </c:dateAx>
      <c:valAx>
        <c:axId val="22049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42.94</c:v>
                </c:pt>
                <c:pt idx="1">
                  <c:v>44.38</c:v>
                </c:pt>
                <c:pt idx="2">
                  <c:v>44.03</c:v>
                </c:pt>
                <c:pt idx="3">
                  <c:v>44.62</c:v>
                </c:pt>
                <c:pt idx="4">
                  <c:v>45.57</c:v>
                </c:pt>
              </c:numCache>
            </c:numRef>
          </c:val>
        </c:ser>
        <c:dLbls>
          <c:showLegendKey val="0"/>
          <c:showVal val="0"/>
          <c:showCatName val="0"/>
          <c:showSerName val="0"/>
          <c:showPercent val="0"/>
          <c:showBubbleSize val="0"/>
        </c:dLbls>
        <c:gapWidth val="150"/>
        <c:axId val="220542848"/>
        <c:axId val="2205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220542848"/>
        <c:axId val="220569600"/>
      </c:lineChart>
      <c:dateAx>
        <c:axId val="220542848"/>
        <c:scaling>
          <c:orientation val="minMax"/>
        </c:scaling>
        <c:delete val="1"/>
        <c:axPos val="b"/>
        <c:numFmt formatCode="ge" sourceLinked="1"/>
        <c:majorTickMark val="none"/>
        <c:minorTickMark val="none"/>
        <c:tickLblPos val="none"/>
        <c:crossAx val="220569600"/>
        <c:crosses val="autoZero"/>
        <c:auto val="1"/>
        <c:lblOffset val="100"/>
        <c:baseTimeUnit val="years"/>
      </c:dateAx>
      <c:valAx>
        <c:axId val="2205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2.41</c:v>
                </c:pt>
                <c:pt idx="1">
                  <c:v>2.34</c:v>
                </c:pt>
                <c:pt idx="2">
                  <c:v>1.99</c:v>
                </c:pt>
                <c:pt idx="3">
                  <c:v>2.97</c:v>
                </c:pt>
                <c:pt idx="4">
                  <c:v>3.69</c:v>
                </c:pt>
              </c:numCache>
            </c:numRef>
          </c:val>
        </c:ser>
        <c:dLbls>
          <c:showLegendKey val="0"/>
          <c:showVal val="0"/>
          <c:showCatName val="0"/>
          <c:showSerName val="0"/>
          <c:showPercent val="0"/>
          <c:showBubbleSize val="0"/>
        </c:dLbls>
        <c:gapWidth val="150"/>
        <c:axId val="220608000"/>
        <c:axId val="2206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220608000"/>
        <c:axId val="220609920"/>
      </c:lineChart>
      <c:dateAx>
        <c:axId val="220608000"/>
        <c:scaling>
          <c:orientation val="minMax"/>
        </c:scaling>
        <c:delete val="1"/>
        <c:axPos val="b"/>
        <c:numFmt formatCode="ge" sourceLinked="1"/>
        <c:majorTickMark val="none"/>
        <c:minorTickMark val="none"/>
        <c:tickLblPos val="none"/>
        <c:crossAx val="220609920"/>
        <c:crosses val="autoZero"/>
        <c:auto val="1"/>
        <c:lblOffset val="100"/>
        <c:baseTimeUnit val="years"/>
      </c:dateAx>
      <c:valAx>
        <c:axId val="2206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641152"/>
        <c:axId val="2206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220641152"/>
        <c:axId val="220647424"/>
      </c:lineChart>
      <c:dateAx>
        <c:axId val="220641152"/>
        <c:scaling>
          <c:orientation val="minMax"/>
        </c:scaling>
        <c:delete val="1"/>
        <c:axPos val="b"/>
        <c:numFmt formatCode="ge" sourceLinked="1"/>
        <c:majorTickMark val="none"/>
        <c:minorTickMark val="none"/>
        <c:tickLblPos val="none"/>
        <c:crossAx val="220647424"/>
        <c:crosses val="autoZero"/>
        <c:auto val="1"/>
        <c:lblOffset val="100"/>
        <c:baseTimeUnit val="years"/>
      </c:dateAx>
      <c:valAx>
        <c:axId val="22064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6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1394.91</c:v>
                </c:pt>
                <c:pt idx="1">
                  <c:v>553.69000000000005</c:v>
                </c:pt>
                <c:pt idx="2">
                  <c:v>560.51</c:v>
                </c:pt>
                <c:pt idx="3">
                  <c:v>329.07</c:v>
                </c:pt>
                <c:pt idx="4">
                  <c:v>368.34</c:v>
                </c:pt>
              </c:numCache>
            </c:numRef>
          </c:val>
        </c:ser>
        <c:dLbls>
          <c:showLegendKey val="0"/>
          <c:showVal val="0"/>
          <c:showCatName val="0"/>
          <c:showSerName val="0"/>
          <c:showPercent val="0"/>
          <c:showBubbleSize val="0"/>
        </c:dLbls>
        <c:gapWidth val="150"/>
        <c:axId val="222508160"/>
        <c:axId val="2225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222508160"/>
        <c:axId val="222510080"/>
      </c:lineChart>
      <c:dateAx>
        <c:axId val="222508160"/>
        <c:scaling>
          <c:orientation val="minMax"/>
        </c:scaling>
        <c:delete val="1"/>
        <c:axPos val="b"/>
        <c:numFmt formatCode="ge" sourceLinked="1"/>
        <c:majorTickMark val="none"/>
        <c:minorTickMark val="none"/>
        <c:tickLblPos val="none"/>
        <c:crossAx val="222510080"/>
        <c:crosses val="autoZero"/>
        <c:auto val="1"/>
        <c:lblOffset val="100"/>
        <c:baseTimeUnit val="years"/>
      </c:dateAx>
      <c:valAx>
        <c:axId val="22251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5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288.08999999999997</c:v>
                </c:pt>
                <c:pt idx="1">
                  <c:v>285.52</c:v>
                </c:pt>
                <c:pt idx="2">
                  <c:v>270.04000000000002</c:v>
                </c:pt>
                <c:pt idx="3">
                  <c:v>266.38</c:v>
                </c:pt>
                <c:pt idx="4">
                  <c:v>258.20999999999998</c:v>
                </c:pt>
              </c:numCache>
            </c:numRef>
          </c:val>
        </c:ser>
        <c:dLbls>
          <c:showLegendKey val="0"/>
          <c:showVal val="0"/>
          <c:showCatName val="0"/>
          <c:showSerName val="0"/>
          <c:showPercent val="0"/>
          <c:showBubbleSize val="0"/>
        </c:dLbls>
        <c:gapWidth val="150"/>
        <c:axId val="222434048"/>
        <c:axId val="2224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222434048"/>
        <c:axId val="222435968"/>
      </c:lineChart>
      <c:dateAx>
        <c:axId val="222434048"/>
        <c:scaling>
          <c:orientation val="minMax"/>
        </c:scaling>
        <c:delete val="1"/>
        <c:axPos val="b"/>
        <c:numFmt formatCode="ge" sourceLinked="1"/>
        <c:majorTickMark val="none"/>
        <c:minorTickMark val="none"/>
        <c:tickLblPos val="none"/>
        <c:crossAx val="222435968"/>
        <c:crosses val="autoZero"/>
        <c:auto val="1"/>
        <c:lblOffset val="100"/>
        <c:baseTimeUnit val="years"/>
      </c:dateAx>
      <c:valAx>
        <c:axId val="22243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4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104.69</c:v>
                </c:pt>
                <c:pt idx="1">
                  <c:v>99.13</c:v>
                </c:pt>
                <c:pt idx="2">
                  <c:v>100.28</c:v>
                </c:pt>
                <c:pt idx="3">
                  <c:v>118.3</c:v>
                </c:pt>
                <c:pt idx="4">
                  <c:v>122.36</c:v>
                </c:pt>
              </c:numCache>
            </c:numRef>
          </c:val>
        </c:ser>
        <c:dLbls>
          <c:showLegendKey val="0"/>
          <c:showVal val="0"/>
          <c:showCatName val="0"/>
          <c:showSerName val="0"/>
          <c:showPercent val="0"/>
          <c:showBubbleSize val="0"/>
        </c:dLbls>
        <c:gapWidth val="150"/>
        <c:axId val="222478720"/>
        <c:axId val="222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222478720"/>
        <c:axId val="222480640"/>
      </c:lineChart>
      <c:dateAx>
        <c:axId val="222478720"/>
        <c:scaling>
          <c:orientation val="minMax"/>
        </c:scaling>
        <c:delete val="1"/>
        <c:axPos val="b"/>
        <c:numFmt formatCode="ge" sourceLinked="1"/>
        <c:majorTickMark val="none"/>
        <c:minorTickMark val="none"/>
        <c:tickLblPos val="none"/>
        <c:crossAx val="222480640"/>
        <c:crosses val="autoZero"/>
        <c:auto val="1"/>
        <c:lblOffset val="100"/>
        <c:baseTimeUnit val="years"/>
      </c:dateAx>
      <c:valAx>
        <c:axId val="222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136.38</c:v>
                </c:pt>
                <c:pt idx="1">
                  <c:v>136.53</c:v>
                </c:pt>
                <c:pt idx="2">
                  <c:v>134.77000000000001</c:v>
                </c:pt>
                <c:pt idx="3">
                  <c:v>113.48</c:v>
                </c:pt>
                <c:pt idx="4">
                  <c:v>109.97</c:v>
                </c:pt>
              </c:numCache>
            </c:numRef>
          </c:val>
        </c:ser>
        <c:dLbls>
          <c:showLegendKey val="0"/>
          <c:showVal val="0"/>
          <c:showCatName val="0"/>
          <c:showSerName val="0"/>
          <c:showPercent val="0"/>
          <c:showBubbleSize val="0"/>
        </c:dLbls>
        <c:gapWidth val="150"/>
        <c:axId val="222629248"/>
        <c:axId val="2226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222629248"/>
        <c:axId val="222643712"/>
      </c:lineChart>
      <c:dateAx>
        <c:axId val="222629248"/>
        <c:scaling>
          <c:orientation val="minMax"/>
        </c:scaling>
        <c:delete val="1"/>
        <c:axPos val="b"/>
        <c:numFmt formatCode="ge" sourceLinked="1"/>
        <c:majorTickMark val="none"/>
        <c:minorTickMark val="none"/>
        <c:tickLblPos val="none"/>
        <c:crossAx val="222643712"/>
        <c:crosses val="autoZero"/>
        <c:auto val="1"/>
        <c:lblOffset val="100"/>
        <c:baseTimeUnit val="years"/>
      </c:dateAx>
      <c:valAx>
        <c:axId val="2226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U13" zoomScale="75" zoomScaleNormal="7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草津市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130385</v>
      </c>
      <c r="AJ8" s="56"/>
      <c r="AK8" s="56"/>
      <c r="AL8" s="56"/>
      <c r="AM8" s="56"/>
      <c r="AN8" s="56"/>
      <c r="AO8" s="56"/>
      <c r="AP8" s="57"/>
      <c r="AQ8" s="47">
        <f>データ!R6</f>
        <v>67.819999999999993</v>
      </c>
      <c r="AR8" s="47"/>
      <c r="AS8" s="47"/>
      <c r="AT8" s="47"/>
      <c r="AU8" s="47"/>
      <c r="AV8" s="47"/>
      <c r="AW8" s="47"/>
      <c r="AX8" s="47"/>
      <c r="AY8" s="47">
        <f>データ!S6</f>
        <v>1922.52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78.599999999999994</v>
      </c>
      <c r="K10" s="47"/>
      <c r="L10" s="47"/>
      <c r="M10" s="47"/>
      <c r="N10" s="47"/>
      <c r="O10" s="47"/>
      <c r="P10" s="47"/>
      <c r="Q10" s="47"/>
      <c r="R10" s="47">
        <f>データ!O6</f>
        <v>99.82</v>
      </c>
      <c r="S10" s="47"/>
      <c r="T10" s="47"/>
      <c r="U10" s="47"/>
      <c r="V10" s="47"/>
      <c r="W10" s="47"/>
      <c r="X10" s="47"/>
      <c r="Y10" s="47"/>
      <c r="Z10" s="78">
        <f>データ!P6</f>
        <v>2386</v>
      </c>
      <c r="AA10" s="78"/>
      <c r="AB10" s="78"/>
      <c r="AC10" s="78"/>
      <c r="AD10" s="78"/>
      <c r="AE10" s="78"/>
      <c r="AF10" s="78"/>
      <c r="AG10" s="78"/>
      <c r="AH10" s="2"/>
      <c r="AI10" s="78">
        <f>データ!T6</f>
        <v>130250</v>
      </c>
      <c r="AJ10" s="78"/>
      <c r="AK10" s="78"/>
      <c r="AL10" s="78"/>
      <c r="AM10" s="78"/>
      <c r="AN10" s="78"/>
      <c r="AO10" s="78"/>
      <c r="AP10" s="78"/>
      <c r="AQ10" s="47">
        <f>データ!U6</f>
        <v>48.65</v>
      </c>
      <c r="AR10" s="47"/>
      <c r="AS10" s="47"/>
      <c r="AT10" s="47"/>
      <c r="AU10" s="47"/>
      <c r="AV10" s="47"/>
      <c r="AW10" s="47"/>
      <c r="AX10" s="47"/>
      <c r="AY10" s="47">
        <f>データ!V6</f>
        <v>2677.29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252069</v>
      </c>
      <c r="D6" s="31">
        <f t="shared" si="3"/>
        <v>46</v>
      </c>
      <c r="E6" s="31">
        <f t="shared" si="3"/>
        <v>1</v>
      </c>
      <c r="F6" s="31">
        <f t="shared" si="3"/>
        <v>0</v>
      </c>
      <c r="G6" s="31">
        <f t="shared" si="3"/>
        <v>1</v>
      </c>
      <c r="H6" s="31" t="str">
        <f t="shared" si="3"/>
        <v>滋賀県　草津市</v>
      </c>
      <c r="I6" s="31" t="str">
        <f t="shared" si="3"/>
        <v>法適用</v>
      </c>
      <c r="J6" s="31" t="str">
        <f t="shared" si="3"/>
        <v>水道事業</v>
      </c>
      <c r="K6" s="31" t="str">
        <f t="shared" si="3"/>
        <v>末端給水事業</v>
      </c>
      <c r="L6" s="31" t="str">
        <f t="shared" si="3"/>
        <v>A3</v>
      </c>
      <c r="M6" s="32" t="str">
        <f t="shared" si="3"/>
        <v>-</v>
      </c>
      <c r="N6" s="32">
        <f t="shared" si="3"/>
        <v>78.599999999999994</v>
      </c>
      <c r="O6" s="32">
        <f t="shared" si="3"/>
        <v>99.82</v>
      </c>
      <c r="P6" s="32">
        <f t="shared" si="3"/>
        <v>2386</v>
      </c>
      <c r="Q6" s="32">
        <f t="shared" si="3"/>
        <v>130385</v>
      </c>
      <c r="R6" s="32">
        <f t="shared" si="3"/>
        <v>67.819999999999993</v>
      </c>
      <c r="S6" s="32">
        <f t="shared" si="3"/>
        <v>1922.52</v>
      </c>
      <c r="T6" s="32">
        <f t="shared" si="3"/>
        <v>130250</v>
      </c>
      <c r="U6" s="32">
        <f t="shared" si="3"/>
        <v>48.65</v>
      </c>
      <c r="V6" s="32">
        <f t="shared" si="3"/>
        <v>2677.29</v>
      </c>
      <c r="W6" s="33">
        <f>IF(W7="",NA(),W7)</f>
        <v>110.01</v>
      </c>
      <c r="X6" s="33">
        <f t="shared" ref="X6:AF6" si="4">IF(X7="",NA(),X7)</f>
        <v>104.41</v>
      </c>
      <c r="Y6" s="33">
        <f t="shared" si="4"/>
        <v>105.19</v>
      </c>
      <c r="Z6" s="33">
        <f t="shared" si="4"/>
        <v>116.69</v>
      </c>
      <c r="AA6" s="33">
        <f t="shared" si="4"/>
        <v>119.45</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1394.91</v>
      </c>
      <c r="AT6" s="33">
        <f t="shared" ref="AT6:BB6" si="6">IF(AT7="",NA(),AT7)</f>
        <v>553.69000000000005</v>
      </c>
      <c r="AU6" s="33">
        <f t="shared" si="6"/>
        <v>560.51</v>
      </c>
      <c r="AV6" s="33">
        <f t="shared" si="6"/>
        <v>329.07</v>
      </c>
      <c r="AW6" s="33">
        <f t="shared" si="6"/>
        <v>368.34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288.08999999999997</v>
      </c>
      <c r="BE6" s="33">
        <f t="shared" ref="BE6:BM6" si="7">IF(BE7="",NA(),BE7)</f>
        <v>285.52</v>
      </c>
      <c r="BF6" s="33">
        <f t="shared" si="7"/>
        <v>270.04000000000002</v>
      </c>
      <c r="BG6" s="33">
        <f t="shared" si="7"/>
        <v>266.38</v>
      </c>
      <c r="BH6" s="33">
        <f t="shared" si="7"/>
        <v>258.20999999999998</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104.69</v>
      </c>
      <c r="BP6" s="33">
        <f t="shared" ref="BP6:BX6" si="8">IF(BP7="",NA(),BP7)</f>
        <v>99.13</v>
      </c>
      <c r="BQ6" s="33">
        <f t="shared" si="8"/>
        <v>100.28</v>
      </c>
      <c r="BR6" s="33">
        <f t="shared" si="8"/>
        <v>118.3</v>
      </c>
      <c r="BS6" s="33">
        <f t="shared" si="8"/>
        <v>122.36</v>
      </c>
      <c r="BT6" s="33">
        <f t="shared" si="8"/>
        <v>100.16</v>
      </c>
      <c r="BU6" s="33">
        <f t="shared" si="8"/>
        <v>100.16</v>
      </c>
      <c r="BV6" s="33">
        <f t="shared" si="8"/>
        <v>100.07</v>
      </c>
      <c r="BW6" s="33">
        <f t="shared" si="8"/>
        <v>106.22</v>
      </c>
      <c r="BX6" s="33">
        <f t="shared" si="8"/>
        <v>106.69</v>
      </c>
      <c r="BY6" s="32" t="str">
        <f>IF(BY7="","",IF(BY7="-","【-】","【"&amp;SUBSTITUTE(TEXT(BY7,"#,##0.00"),"-","△")&amp;"】"))</f>
        <v>【104.99】</v>
      </c>
      <c r="BZ6" s="33">
        <f>IF(BZ7="",NA(),BZ7)</f>
        <v>136.38</v>
      </c>
      <c r="CA6" s="33">
        <f t="shared" ref="CA6:CI6" si="9">IF(CA7="",NA(),CA7)</f>
        <v>136.53</v>
      </c>
      <c r="CB6" s="33">
        <f t="shared" si="9"/>
        <v>134.77000000000001</v>
      </c>
      <c r="CC6" s="33">
        <f t="shared" si="9"/>
        <v>113.48</v>
      </c>
      <c r="CD6" s="33">
        <f t="shared" si="9"/>
        <v>109.97</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66.680000000000007</v>
      </c>
      <c r="CL6" s="33">
        <f t="shared" ref="CL6:CT6" si="10">IF(CL7="",NA(),CL7)</f>
        <v>67.13</v>
      </c>
      <c r="CM6" s="33">
        <f t="shared" si="10"/>
        <v>75.36</v>
      </c>
      <c r="CN6" s="33">
        <f t="shared" si="10"/>
        <v>74.53</v>
      </c>
      <c r="CO6" s="33">
        <f t="shared" si="10"/>
        <v>73.88</v>
      </c>
      <c r="CP6" s="33">
        <f t="shared" si="10"/>
        <v>62.81</v>
      </c>
      <c r="CQ6" s="33">
        <f t="shared" si="10"/>
        <v>62.5</v>
      </c>
      <c r="CR6" s="33">
        <f t="shared" si="10"/>
        <v>62.45</v>
      </c>
      <c r="CS6" s="33">
        <f t="shared" si="10"/>
        <v>62.12</v>
      </c>
      <c r="CT6" s="33">
        <f t="shared" si="10"/>
        <v>62.26</v>
      </c>
      <c r="CU6" s="32" t="str">
        <f>IF(CU7="","",IF(CU7="-","【-】","【"&amp;SUBSTITUTE(TEXT(CU7,"#,##0.00"),"-","△")&amp;"】"))</f>
        <v>【59.76】</v>
      </c>
      <c r="CV6" s="33">
        <f>IF(CV7="",NA(),CV7)</f>
        <v>95.62</v>
      </c>
      <c r="CW6" s="33">
        <f t="shared" ref="CW6:DE6" si="11">IF(CW7="",NA(),CW7)</f>
        <v>95.21</v>
      </c>
      <c r="CX6" s="33">
        <f t="shared" si="11"/>
        <v>94.31</v>
      </c>
      <c r="CY6" s="33">
        <f t="shared" si="11"/>
        <v>94.24</v>
      </c>
      <c r="CZ6" s="33">
        <f t="shared" si="11"/>
        <v>95.06</v>
      </c>
      <c r="DA6" s="33">
        <f t="shared" si="11"/>
        <v>89.45</v>
      </c>
      <c r="DB6" s="33">
        <f t="shared" si="11"/>
        <v>89.62</v>
      </c>
      <c r="DC6" s="33">
        <f t="shared" si="11"/>
        <v>89.76</v>
      </c>
      <c r="DD6" s="33">
        <f t="shared" si="11"/>
        <v>89.45</v>
      </c>
      <c r="DE6" s="33">
        <f t="shared" si="11"/>
        <v>89.5</v>
      </c>
      <c r="DF6" s="32" t="str">
        <f>IF(DF7="","",IF(DF7="-","【-】","【"&amp;SUBSTITUTE(TEXT(DF7,"#,##0.00"),"-","△")&amp;"】"))</f>
        <v>【89.95】</v>
      </c>
      <c r="DG6" s="33">
        <f>IF(DG7="",NA(),DG7)</f>
        <v>42.94</v>
      </c>
      <c r="DH6" s="33">
        <f t="shared" ref="DH6:DP6" si="12">IF(DH7="",NA(),DH7)</f>
        <v>44.38</v>
      </c>
      <c r="DI6" s="33">
        <f t="shared" si="12"/>
        <v>44.03</v>
      </c>
      <c r="DJ6" s="33">
        <f t="shared" si="12"/>
        <v>44.62</v>
      </c>
      <c r="DK6" s="33">
        <f t="shared" si="12"/>
        <v>45.57</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2.41</v>
      </c>
      <c r="DS6" s="33">
        <f t="shared" ref="DS6:EA6" si="13">IF(DS7="",NA(),DS7)</f>
        <v>2.34</v>
      </c>
      <c r="DT6" s="33">
        <f t="shared" si="13"/>
        <v>1.99</v>
      </c>
      <c r="DU6" s="33">
        <f t="shared" si="13"/>
        <v>2.97</v>
      </c>
      <c r="DV6" s="33">
        <f t="shared" si="13"/>
        <v>3.69</v>
      </c>
      <c r="DW6" s="33">
        <f t="shared" si="13"/>
        <v>9.14</v>
      </c>
      <c r="DX6" s="33">
        <f t="shared" si="13"/>
        <v>10.19</v>
      </c>
      <c r="DY6" s="33">
        <f t="shared" si="13"/>
        <v>10.9</v>
      </c>
      <c r="DZ6" s="33">
        <f t="shared" si="13"/>
        <v>12.03</v>
      </c>
      <c r="EA6" s="33">
        <f t="shared" si="13"/>
        <v>13.14</v>
      </c>
      <c r="EB6" s="32" t="str">
        <f>IF(EB7="","",IF(EB7="-","【-】","【"&amp;SUBSTITUTE(TEXT(EB7,"#,##0.00"),"-","△")&amp;"】"))</f>
        <v>【13.18】</v>
      </c>
      <c r="EC6" s="33">
        <f>IF(EC7="",NA(),EC7)</f>
        <v>0.55000000000000004</v>
      </c>
      <c r="ED6" s="33">
        <f t="shared" ref="ED6:EL6" si="14">IF(ED7="",NA(),ED7)</f>
        <v>0.4</v>
      </c>
      <c r="EE6" s="33">
        <f t="shared" si="14"/>
        <v>0.42</v>
      </c>
      <c r="EF6" s="33">
        <f t="shared" si="14"/>
        <v>0.35</v>
      </c>
      <c r="EG6" s="33">
        <f t="shared" si="14"/>
        <v>0.28000000000000003</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252069</v>
      </c>
      <c r="D7" s="35">
        <v>46</v>
      </c>
      <c r="E7" s="35">
        <v>1</v>
      </c>
      <c r="F7" s="35">
        <v>0</v>
      </c>
      <c r="G7" s="35">
        <v>1</v>
      </c>
      <c r="H7" s="35" t="s">
        <v>93</v>
      </c>
      <c r="I7" s="35" t="s">
        <v>94</v>
      </c>
      <c r="J7" s="35" t="s">
        <v>95</v>
      </c>
      <c r="K7" s="35" t="s">
        <v>96</v>
      </c>
      <c r="L7" s="35" t="s">
        <v>97</v>
      </c>
      <c r="M7" s="36" t="s">
        <v>98</v>
      </c>
      <c r="N7" s="36">
        <v>78.599999999999994</v>
      </c>
      <c r="O7" s="36">
        <v>99.82</v>
      </c>
      <c r="P7" s="36">
        <v>2386</v>
      </c>
      <c r="Q7" s="36">
        <v>130385</v>
      </c>
      <c r="R7" s="36">
        <v>67.819999999999993</v>
      </c>
      <c r="S7" s="36">
        <v>1922.52</v>
      </c>
      <c r="T7" s="36">
        <v>130250</v>
      </c>
      <c r="U7" s="36">
        <v>48.65</v>
      </c>
      <c r="V7" s="36">
        <v>2677.29</v>
      </c>
      <c r="W7" s="36">
        <v>110.01</v>
      </c>
      <c r="X7" s="36">
        <v>104.41</v>
      </c>
      <c r="Y7" s="36">
        <v>105.19</v>
      </c>
      <c r="Z7" s="36">
        <v>116.69</v>
      </c>
      <c r="AA7" s="36">
        <v>119.45</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1394.91</v>
      </c>
      <c r="AT7" s="36">
        <v>553.69000000000005</v>
      </c>
      <c r="AU7" s="36">
        <v>560.51</v>
      </c>
      <c r="AV7" s="36">
        <v>329.07</v>
      </c>
      <c r="AW7" s="36">
        <v>368.34</v>
      </c>
      <c r="AX7" s="36">
        <v>608.24</v>
      </c>
      <c r="AY7" s="36">
        <v>633.30999999999995</v>
      </c>
      <c r="AZ7" s="36">
        <v>648.09</v>
      </c>
      <c r="BA7" s="36">
        <v>344.19</v>
      </c>
      <c r="BB7" s="36">
        <v>352.05</v>
      </c>
      <c r="BC7" s="36">
        <v>262.74</v>
      </c>
      <c r="BD7" s="36">
        <v>288.08999999999997</v>
      </c>
      <c r="BE7" s="36">
        <v>285.52</v>
      </c>
      <c r="BF7" s="36">
        <v>270.04000000000002</v>
      </c>
      <c r="BG7" s="36">
        <v>266.38</v>
      </c>
      <c r="BH7" s="36">
        <v>258.20999999999998</v>
      </c>
      <c r="BI7" s="36">
        <v>263.83999999999997</v>
      </c>
      <c r="BJ7" s="36">
        <v>257.41000000000003</v>
      </c>
      <c r="BK7" s="36">
        <v>253.86</v>
      </c>
      <c r="BL7" s="36">
        <v>252.09</v>
      </c>
      <c r="BM7" s="36">
        <v>250.76</v>
      </c>
      <c r="BN7" s="36">
        <v>276.38</v>
      </c>
      <c r="BO7" s="36">
        <v>104.69</v>
      </c>
      <c r="BP7" s="36">
        <v>99.13</v>
      </c>
      <c r="BQ7" s="36">
        <v>100.28</v>
      </c>
      <c r="BR7" s="36">
        <v>118.3</v>
      </c>
      <c r="BS7" s="36">
        <v>122.36</v>
      </c>
      <c r="BT7" s="36">
        <v>100.16</v>
      </c>
      <c r="BU7" s="36">
        <v>100.16</v>
      </c>
      <c r="BV7" s="36">
        <v>100.07</v>
      </c>
      <c r="BW7" s="36">
        <v>106.22</v>
      </c>
      <c r="BX7" s="36">
        <v>106.69</v>
      </c>
      <c r="BY7" s="36">
        <v>104.99</v>
      </c>
      <c r="BZ7" s="36">
        <v>136.38</v>
      </c>
      <c r="CA7" s="36">
        <v>136.53</v>
      </c>
      <c r="CB7" s="36">
        <v>134.77000000000001</v>
      </c>
      <c r="CC7" s="36">
        <v>113.48</v>
      </c>
      <c r="CD7" s="36">
        <v>109.97</v>
      </c>
      <c r="CE7" s="36">
        <v>166.38</v>
      </c>
      <c r="CF7" s="36">
        <v>166.17</v>
      </c>
      <c r="CG7" s="36">
        <v>164.93</v>
      </c>
      <c r="CH7" s="36">
        <v>155.22999999999999</v>
      </c>
      <c r="CI7" s="36">
        <v>154.91999999999999</v>
      </c>
      <c r="CJ7" s="36">
        <v>163.72</v>
      </c>
      <c r="CK7" s="36">
        <v>66.680000000000007</v>
      </c>
      <c r="CL7" s="36">
        <v>67.13</v>
      </c>
      <c r="CM7" s="36">
        <v>75.36</v>
      </c>
      <c r="CN7" s="36">
        <v>74.53</v>
      </c>
      <c r="CO7" s="36">
        <v>73.88</v>
      </c>
      <c r="CP7" s="36">
        <v>62.81</v>
      </c>
      <c r="CQ7" s="36">
        <v>62.5</v>
      </c>
      <c r="CR7" s="36">
        <v>62.45</v>
      </c>
      <c r="CS7" s="36">
        <v>62.12</v>
      </c>
      <c r="CT7" s="36">
        <v>62.26</v>
      </c>
      <c r="CU7" s="36">
        <v>59.76</v>
      </c>
      <c r="CV7" s="36">
        <v>95.62</v>
      </c>
      <c r="CW7" s="36">
        <v>95.21</v>
      </c>
      <c r="CX7" s="36">
        <v>94.31</v>
      </c>
      <c r="CY7" s="36">
        <v>94.24</v>
      </c>
      <c r="CZ7" s="36">
        <v>95.06</v>
      </c>
      <c r="DA7" s="36">
        <v>89.45</v>
      </c>
      <c r="DB7" s="36">
        <v>89.62</v>
      </c>
      <c r="DC7" s="36">
        <v>89.76</v>
      </c>
      <c r="DD7" s="36">
        <v>89.45</v>
      </c>
      <c r="DE7" s="36">
        <v>89.5</v>
      </c>
      <c r="DF7" s="36">
        <v>89.95</v>
      </c>
      <c r="DG7" s="36">
        <v>42.94</v>
      </c>
      <c r="DH7" s="36">
        <v>44.38</v>
      </c>
      <c r="DI7" s="36">
        <v>44.03</v>
      </c>
      <c r="DJ7" s="36">
        <v>44.62</v>
      </c>
      <c r="DK7" s="36">
        <v>45.57</v>
      </c>
      <c r="DL7" s="36">
        <v>39.159999999999997</v>
      </c>
      <c r="DM7" s="36">
        <v>40.21</v>
      </c>
      <c r="DN7" s="36">
        <v>41.12</v>
      </c>
      <c r="DO7" s="36">
        <v>44.91</v>
      </c>
      <c r="DP7" s="36">
        <v>45.89</v>
      </c>
      <c r="DQ7" s="36">
        <v>47.18</v>
      </c>
      <c r="DR7" s="36">
        <v>2.41</v>
      </c>
      <c r="DS7" s="36">
        <v>2.34</v>
      </c>
      <c r="DT7" s="36">
        <v>1.99</v>
      </c>
      <c r="DU7" s="36">
        <v>2.97</v>
      </c>
      <c r="DV7" s="36">
        <v>3.69</v>
      </c>
      <c r="DW7" s="36">
        <v>9.14</v>
      </c>
      <c r="DX7" s="36">
        <v>10.19</v>
      </c>
      <c r="DY7" s="36">
        <v>10.9</v>
      </c>
      <c r="DZ7" s="36">
        <v>12.03</v>
      </c>
      <c r="EA7" s="36">
        <v>13.14</v>
      </c>
      <c r="EB7" s="36">
        <v>13.18</v>
      </c>
      <c r="EC7" s="36">
        <v>0.55000000000000004</v>
      </c>
      <c r="ED7" s="36">
        <v>0.4</v>
      </c>
      <c r="EE7" s="36">
        <v>0.42</v>
      </c>
      <c r="EF7" s="36">
        <v>0.35</v>
      </c>
      <c r="EG7" s="36">
        <v>0.28000000000000003</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松永 祐子</cp:lastModifiedBy>
  <cp:lastPrinted>2017-02-21T00:47:42Z</cp:lastPrinted>
  <dcterms:created xsi:type="dcterms:W3CDTF">2017-02-01T08:43:53Z</dcterms:created>
  <dcterms:modified xsi:type="dcterms:W3CDTF">2017-02-21T00:47:43Z</dcterms:modified>
</cp:coreProperties>
</file>