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n01sv05\部署用フォルダ\都市建設部\都市建設部 上下水道課\A_料金総務グループ\A_00 各事業関連業務\A 00 決算統計関係\平成２７年度決算統計\H29.1.23 公営企業に係る「経営比較分析表」の分析等について\"/>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G6" i="5" l="1"/>
  <c r="EM6" i="5" l="1"/>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<sst xmlns="http://schemas.openxmlformats.org/spreadsheetml/2006/main" count="218" uniqueCount="108">
  <si>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</si>
  <si>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</si>
  <si>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</si>
  <si>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</si>
  <si>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</si>
  <si>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</si>
  <si>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</si>
  <si>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</si>
  <si>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</si>
  <si>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</si>
  <si>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</si>
  <si>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</si>
  <si>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</si>
  <si>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</si>
  <si>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</si>
  <si>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</si>
  <si>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</si>
  <si>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</si>
  <si>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</si>
  <si>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</si>
  <si>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</si>
  <si>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</si>
  <si>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</si>
  <si>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</si>
  <si>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</si>
  <si>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</si>
  <si>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</si>
  <si>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</si>
  <si>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</si>
  <si>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</si>
  <si>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</si>
  <si>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</si>
  <si>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</si>
  <si>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</si>
  <si>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</si>
  <si>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</si>
  <si>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</si>
  <si>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</si>
  <si>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</si>
  <si>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</si>
  <si>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</si>
  <si>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</si>
  <si>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</si>
  <si>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</si>
  <si>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</si>
  <si>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</si>
  <si>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</si>
  <si>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</si>
  <si>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</si>
  <si>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</si>
  <si>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</si>
  <si>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</si>
  <si>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</si>
  <si>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</si>
  <si>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</si>
  <si>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</si>
  <si>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</si>
  <si>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</si>
  <si>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</si>
  <si>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</si>
  <si>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</si>
  <si>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</si>
  <si>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</si>
  <si>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</si>
  <si>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</si>
  <si>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</si>
  <si>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</si>
  <si>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</si>
  <si>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</si>
  <si>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</si>
  <si>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</si>
  <si>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</si>
  <si>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</si>
  <si>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</si>
  <si>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</si>
  <si>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</si>
  <si>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</si>
  <si>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</si>
  <si>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</si>
  <si>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</si>
  <si>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</si>
  <si>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</si>
  <si>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</si>
  <si>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</si>
  <si>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</si>
  <si>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</si>
  <si>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</si>
  <si>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</si>
  <si>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</si>
  <si>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</si>
  <si>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</si>
  <si>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</si>
  <si>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</si>
  <si>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</si>
  <si>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</si>
  <si>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</si>
  <si>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</si>
  <si>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</si>
  <si>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</si>
  <si>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</si>
  <si>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</si>
  <si>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</si>
  <si>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</si>
  <si>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</si>
  <si>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</si>
  <si>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長浜市の簡易水道事業については、平成２５年度より長浜水道企業団との段階的経営統合を行っており、現在は、余呉・木之本簡易水道事業と西浅井簡易水道事業の２事業を経営している。
　収益的収支比率については、過疎化等の影響により、給水人口が減少し、料金収入も伸び悩んでいることから、平成２７年度に地域内で格差のあった料金を統一し財務改善を図った。
　企業債残高対給水収益比率については、現在、統合再編事業に伴う浄水場施設整備のために借入を行った企業債が影響し、大幅に増加している。
　料金回収率については、類似団体の平均は超えているものの、給水人口の減少による料金収入の伸び悩みの克服が課題である。
　給水原価については、類似団体の平均より低く抑えることができているが、統合再編事業費の増加により今後高くなることが見込まれる。
　施設利用率については、給水区域の統合、施設の統廃合等認可の見直しを行い、給水規模を縮小したことから、類似団体の平均を上回る数値となっているが、今後は給水人口の減少が予想され、利用率は悪化してくるものと思われる。
　有収率については、総有収水量としては例年と変わりなかったものの、新施設への切替に伴う管洗浄を行ったことで送配水量が大幅に増加したため、大きく減少している。</t>
    <rPh sb="1" eb="4">
      <t>ナガハマシ</t>
    </rPh>
    <rPh sb="5" eb="7">
      <t>カンイ</t>
    </rPh>
    <rPh sb="7" eb="9">
      <t>スイドウ</t>
    </rPh>
    <rPh sb="9" eb="11">
      <t>ジギョウ</t>
    </rPh>
    <rPh sb="17" eb="19">
      <t>ヘイセイ</t>
    </rPh>
    <rPh sb="21" eb="23">
      <t>ネンド</t>
    </rPh>
    <rPh sb="25" eb="27">
      <t>ナガハマ</t>
    </rPh>
    <rPh sb="27" eb="29">
      <t>スイドウ</t>
    </rPh>
    <rPh sb="29" eb="31">
      <t>キギョウ</t>
    </rPh>
    <rPh sb="31" eb="32">
      <t>ダン</t>
    </rPh>
    <rPh sb="34" eb="37">
      <t>ダンカイテキ</t>
    </rPh>
    <rPh sb="37" eb="39">
      <t>ケイエイ</t>
    </rPh>
    <rPh sb="39" eb="41">
      <t>トウゴウ</t>
    </rPh>
    <rPh sb="42" eb="43">
      <t>オコナ</t>
    </rPh>
    <rPh sb="48" eb="50">
      <t>ゲンザイ</t>
    </rPh>
    <rPh sb="52" eb="54">
      <t>ヨゴ</t>
    </rPh>
    <rPh sb="55" eb="58">
      <t>キノモト</t>
    </rPh>
    <rPh sb="58" eb="60">
      <t>カンイ</t>
    </rPh>
    <rPh sb="60" eb="62">
      <t>スイドウ</t>
    </rPh>
    <rPh sb="62" eb="64">
      <t>ジギョウ</t>
    </rPh>
    <rPh sb="65" eb="68">
      <t>ニシアザイ</t>
    </rPh>
    <rPh sb="68" eb="70">
      <t>カンイ</t>
    </rPh>
    <rPh sb="70" eb="72">
      <t>スイドウ</t>
    </rPh>
    <rPh sb="72" eb="74">
      <t>ジギョウ</t>
    </rPh>
    <rPh sb="76" eb="78">
      <t>ジギョウ</t>
    </rPh>
    <rPh sb="79" eb="81">
      <t>ケイエイ</t>
    </rPh>
    <rPh sb="88" eb="91">
      <t>シュウエキテキ</t>
    </rPh>
    <rPh sb="91" eb="93">
      <t>シュウシ</t>
    </rPh>
    <rPh sb="93" eb="95">
      <t>ヒリツ</t>
    </rPh>
    <rPh sb="101" eb="104">
      <t>カソカ</t>
    </rPh>
    <rPh sb="104" eb="105">
      <t>トウ</t>
    </rPh>
    <rPh sb="106" eb="108">
      <t>エイキョウ</t>
    </rPh>
    <rPh sb="112" eb="114">
      <t>キュウスイ</t>
    </rPh>
    <rPh sb="114" eb="116">
      <t>ジンコウ</t>
    </rPh>
    <rPh sb="117" eb="119">
      <t>ゲンショウ</t>
    </rPh>
    <rPh sb="121" eb="123">
      <t>リョウキン</t>
    </rPh>
    <rPh sb="123" eb="125">
      <t>シュウニュウ</t>
    </rPh>
    <rPh sb="126" eb="127">
      <t>ノ</t>
    </rPh>
    <rPh sb="128" eb="129">
      <t>ナヤ</t>
    </rPh>
    <rPh sb="138" eb="140">
      <t>ヘイセイ</t>
    </rPh>
    <rPh sb="142" eb="144">
      <t>ネンド</t>
    </rPh>
    <rPh sb="145" eb="147">
      <t>チイキ</t>
    </rPh>
    <rPh sb="147" eb="148">
      <t>ナイ</t>
    </rPh>
    <rPh sb="149" eb="151">
      <t>カクサ</t>
    </rPh>
    <rPh sb="155" eb="157">
      <t>リョウキン</t>
    </rPh>
    <rPh sb="158" eb="160">
      <t>トウイツ</t>
    </rPh>
    <rPh sb="161" eb="163">
      <t>ザイム</t>
    </rPh>
    <rPh sb="163" eb="165">
      <t>カイゼン</t>
    </rPh>
    <rPh sb="166" eb="167">
      <t>ハカ</t>
    </rPh>
    <rPh sb="172" eb="174">
      <t>キギョウ</t>
    </rPh>
    <rPh sb="174" eb="175">
      <t>サイ</t>
    </rPh>
    <rPh sb="175" eb="177">
      <t>ザンダカ</t>
    </rPh>
    <rPh sb="177" eb="178">
      <t>タイ</t>
    </rPh>
    <rPh sb="178" eb="180">
      <t>キュウスイ</t>
    </rPh>
    <rPh sb="180" eb="182">
      <t>シュウエキ</t>
    </rPh>
    <rPh sb="182" eb="184">
      <t>ヒリツ</t>
    </rPh>
    <rPh sb="190" eb="192">
      <t>ゲンザイ</t>
    </rPh>
    <rPh sb="193" eb="195">
      <t>トウゴウ</t>
    </rPh>
    <rPh sb="195" eb="197">
      <t>サイヘン</t>
    </rPh>
    <rPh sb="197" eb="199">
      <t>ジギョウ</t>
    </rPh>
    <rPh sb="200" eb="201">
      <t>トモナ</t>
    </rPh>
    <rPh sb="207" eb="209">
      <t>セイビ</t>
    </rPh>
    <rPh sb="213" eb="215">
      <t>カリイレ</t>
    </rPh>
    <rPh sb="216" eb="217">
      <t>オコナ</t>
    </rPh>
    <rPh sb="219" eb="221">
      <t>キギョウ</t>
    </rPh>
    <rPh sb="221" eb="222">
      <t>サイ</t>
    </rPh>
    <rPh sb="223" eb="225">
      <t>エイキョウ</t>
    </rPh>
    <rPh sb="227" eb="229">
      <t>オオハバ</t>
    </rPh>
    <rPh sb="230" eb="232">
      <t>ゾウカ</t>
    </rPh>
    <rPh sb="239" eb="241">
      <t>リョウキン</t>
    </rPh>
    <rPh sb="241" eb="243">
      <t>カイシュウ</t>
    </rPh>
    <rPh sb="243" eb="244">
      <t>リツ</t>
    </rPh>
    <rPh sb="250" eb="252">
      <t>ルイジ</t>
    </rPh>
    <rPh sb="252" eb="254">
      <t>ダンタイ</t>
    </rPh>
    <rPh sb="255" eb="257">
      <t>ヘイキン</t>
    </rPh>
    <rPh sb="258" eb="259">
      <t>コ</t>
    </rPh>
    <rPh sb="267" eb="269">
      <t>キュウスイ</t>
    </rPh>
    <rPh sb="269" eb="271">
      <t>ジンコウ</t>
    </rPh>
    <rPh sb="272" eb="274">
      <t>ゲンショウ</t>
    </rPh>
    <rPh sb="277" eb="279">
      <t>リョウキン</t>
    </rPh>
    <rPh sb="279" eb="281">
      <t>シュウニュウ</t>
    </rPh>
    <rPh sb="282" eb="283">
      <t>ノ</t>
    </rPh>
    <rPh sb="284" eb="285">
      <t>ナヤ</t>
    </rPh>
    <rPh sb="287" eb="289">
      <t>コクフク</t>
    </rPh>
    <rPh sb="290" eb="292">
      <t>カダイ</t>
    </rPh>
    <rPh sb="298" eb="300">
      <t>キュウスイ</t>
    </rPh>
    <rPh sb="300" eb="302">
      <t>ゲンカ</t>
    </rPh>
    <rPh sb="308" eb="310">
      <t>ルイジ</t>
    </rPh>
    <rPh sb="310" eb="312">
      <t>ダンタイ</t>
    </rPh>
    <rPh sb="313" eb="315">
      <t>ヘイキン</t>
    </rPh>
    <rPh sb="317" eb="318">
      <t>ヒク</t>
    </rPh>
    <rPh sb="319" eb="320">
      <t>オサ</t>
    </rPh>
    <rPh sb="340" eb="342">
      <t>ゾウカ</t>
    </rPh>
    <rPh sb="345" eb="347">
      <t>コンゴ</t>
    </rPh>
    <rPh sb="347" eb="348">
      <t>タカ</t>
    </rPh>
    <rPh sb="354" eb="356">
      <t>ミコ</t>
    </rPh>
    <rPh sb="362" eb="364">
      <t>シセツ</t>
    </rPh>
    <rPh sb="364" eb="366">
      <t>リヨウ</t>
    </rPh>
    <rPh sb="366" eb="367">
      <t>リツ</t>
    </rPh>
    <rPh sb="373" eb="375">
      <t>キュウスイ</t>
    </rPh>
    <rPh sb="375" eb="377">
      <t>クイキ</t>
    </rPh>
    <rPh sb="378" eb="380">
      <t>トウゴウ</t>
    </rPh>
    <rPh sb="381" eb="383">
      <t>シセツ</t>
    </rPh>
    <rPh sb="384" eb="387">
      <t>トウハイゴウ</t>
    </rPh>
    <rPh sb="387" eb="388">
      <t>トウ</t>
    </rPh>
    <rPh sb="388" eb="390">
      <t>ニンカ</t>
    </rPh>
    <rPh sb="391" eb="393">
      <t>ミナオ</t>
    </rPh>
    <rPh sb="395" eb="396">
      <t>オコナ</t>
    </rPh>
    <rPh sb="398" eb="400">
      <t>キュウスイ</t>
    </rPh>
    <rPh sb="400" eb="402">
      <t>キボ</t>
    </rPh>
    <rPh sb="403" eb="405">
      <t>シュクショウ</t>
    </rPh>
    <rPh sb="412" eb="414">
      <t>ルイジ</t>
    </rPh>
    <rPh sb="414" eb="416">
      <t>ダンタイ</t>
    </rPh>
    <rPh sb="417" eb="419">
      <t>ヘイキン</t>
    </rPh>
    <rPh sb="420" eb="422">
      <t>ウワマワ</t>
    </rPh>
    <rPh sb="423" eb="425">
      <t>スウチ</t>
    </rPh>
    <rPh sb="433" eb="435">
      <t>コンゴ</t>
    </rPh>
    <rPh sb="436" eb="438">
      <t>キュウスイ</t>
    </rPh>
    <rPh sb="438" eb="440">
      <t>ジンコウ</t>
    </rPh>
    <rPh sb="441" eb="443">
      <t>ゲンショウ</t>
    </rPh>
    <rPh sb="444" eb="446">
      <t>ヨソウ</t>
    </rPh>
    <rPh sb="449" eb="452">
      <t>リヨウリツ</t>
    </rPh>
    <rPh sb="453" eb="455">
      <t>アッカ</t>
    </rPh>
    <rPh sb="462" eb="463">
      <t>オモ</t>
    </rPh>
    <rPh sb="469" eb="472">
      <t>ユウシュウリツ</t>
    </rPh>
    <rPh sb="478" eb="479">
      <t>ソウ</t>
    </rPh>
    <rPh sb="479" eb="481">
      <t>ユウシュウ</t>
    </rPh>
    <rPh sb="481" eb="483">
      <t>スイリョウ</t>
    </rPh>
    <rPh sb="487" eb="489">
      <t>レイネン</t>
    </rPh>
    <rPh sb="490" eb="491">
      <t>カ</t>
    </rPh>
    <rPh sb="521" eb="522">
      <t>ソウ</t>
    </rPh>
    <rPh sb="522" eb="524">
      <t>ハイスイ</t>
    </rPh>
    <rPh sb="524" eb="525">
      <t>リョウ</t>
    </rPh>
    <rPh sb="526" eb="528">
      <t>オオハバ</t>
    </rPh>
    <rPh sb="529" eb="531">
      <t>ゾウカ</t>
    </rPh>
    <rPh sb="536" eb="537">
      <t>オオ</t>
    </rPh>
    <rPh sb="539" eb="541">
      <t>ゲンショウ</t>
    </rPh>
    <phoneticPr fontId="4"/>
  </si>
  <si>
    <t>　統合再編事業において、取水、浄水施設など、安全な水質の確保のための整備を進めているが、管路については、下水道管敷設時に更新を行っているため、現在のところ敷設後３０年を経過したものはない。
　このことから管路の更新については、今後、事業移管先である長浜水道企業団の経営状況に鑑みて、アセットマネジメント、ストックマネジメントを策定し、計画的に行っていく予定である。</t>
    <rPh sb="1" eb="3">
      <t>トウゴウ</t>
    </rPh>
    <rPh sb="3" eb="5">
      <t>サイヘン</t>
    </rPh>
    <rPh sb="5" eb="7">
      <t>ジギョウ</t>
    </rPh>
    <rPh sb="12" eb="14">
      <t>シュスイ</t>
    </rPh>
    <rPh sb="15" eb="17">
      <t>ジョウスイ</t>
    </rPh>
    <rPh sb="17" eb="19">
      <t>シセツ</t>
    </rPh>
    <rPh sb="22" eb="24">
      <t>アンゼン</t>
    </rPh>
    <rPh sb="25" eb="27">
      <t>スイシツ</t>
    </rPh>
    <rPh sb="28" eb="30">
      <t>カクホ</t>
    </rPh>
    <rPh sb="34" eb="36">
      <t>セイビ</t>
    </rPh>
    <rPh sb="37" eb="38">
      <t>スス</t>
    </rPh>
    <rPh sb="44" eb="46">
      <t>カンロ</t>
    </rPh>
    <rPh sb="52" eb="55">
      <t>ゲスイドウ</t>
    </rPh>
    <rPh sb="55" eb="56">
      <t>カン</t>
    </rPh>
    <rPh sb="56" eb="58">
      <t>フセツ</t>
    </rPh>
    <rPh sb="58" eb="59">
      <t>ジ</t>
    </rPh>
    <rPh sb="60" eb="62">
      <t>コウシン</t>
    </rPh>
    <rPh sb="63" eb="64">
      <t>オコナ</t>
    </rPh>
    <rPh sb="71" eb="73">
      <t>ゲンザイ</t>
    </rPh>
    <rPh sb="77" eb="79">
      <t>フセツ</t>
    </rPh>
    <rPh sb="79" eb="80">
      <t>ゴ</t>
    </rPh>
    <rPh sb="82" eb="83">
      <t>ネン</t>
    </rPh>
    <rPh sb="84" eb="86">
      <t>ケイカ</t>
    </rPh>
    <rPh sb="102" eb="104">
      <t>カンロ</t>
    </rPh>
    <rPh sb="105" eb="107">
      <t>コウシン</t>
    </rPh>
    <rPh sb="113" eb="115">
      <t>コンゴ</t>
    </rPh>
    <rPh sb="116" eb="118">
      <t>ジギョウ</t>
    </rPh>
    <rPh sb="118" eb="120">
      <t>イカン</t>
    </rPh>
    <rPh sb="120" eb="121">
      <t>サキ</t>
    </rPh>
    <rPh sb="124" eb="126">
      <t>ナガハマ</t>
    </rPh>
    <rPh sb="126" eb="128">
      <t>スイドウ</t>
    </rPh>
    <rPh sb="128" eb="130">
      <t>キギョウ</t>
    </rPh>
    <rPh sb="130" eb="131">
      <t>ダン</t>
    </rPh>
    <rPh sb="132" eb="134">
      <t>ケイエイ</t>
    </rPh>
    <rPh sb="134" eb="136">
      <t>ジョウキョウ</t>
    </rPh>
    <rPh sb="137" eb="138">
      <t>カンガ</t>
    </rPh>
    <rPh sb="167" eb="170">
      <t>ケイカクテキ</t>
    </rPh>
    <rPh sb="171" eb="172">
      <t>オコナ</t>
    </rPh>
    <rPh sb="176" eb="178">
      <t>ヨテイ</t>
    </rPh>
    <phoneticPr fontId="4"/>
  </si>
  <si>
    <t>　長浜市の簡易水道事業は、類似団体と比較しても、有収率を除き、全般的に良好な数値を示しているが、今後は、過疎化等によって給水人口が減少し、料金収入が伸び悩んでいることに加え、統合再編事業費の増加による影響で、厳しい経営状況になることが予想される。
　しかしながら、料金改定も実施したばかりで、すぐにはできないことから、新規建設事業等を抑制することで、経営状況の悪化を防ぐ必要がある。
　なお、この簡易水道事業については、平成２３年度に策定した地域水道ビジョンの重要施策として、長浜水道企業団との間で、平成２５年度から段階的に経営統合を進めており、平成２９年４月にすべての事業を移管する予定である。</t>
    <rPh sb="1" eb="4">
      <t>ナガハマシ</t>
    </rPh>
    <rPh sb="5" eb="7">
      <t>カンイ</t>
    </rPh>
    <rPh sb="7" eb="9">
      <t>スイドウ</t>
    </rPh>
    <rPh sb="9" eb="11">
      <t>ジギョウ</t>
    </rPh>
    <rPh sb="13" eb="15">
      <t>ルイジ</t>
    </rPh>
    <rPh sb="15" eb="17">
      <t>ダンタイ</t>
    </rPh>
    <rPh sb="18" eb="20">
      <t>ヒカク</t>
    </rPh>
    <rPh sb="24" eb="27">
      <t>ユウシュウリツ</t>
    </rPh>
    <rPh sb="28" eb="29">
      <t>ノゾ</t>
    </rPh>
    <rPh sb="31" eb="34">
      <t>ゼンパンテキ</t>
    </rPh>
    <rPh sb="35" eb="37">
      <t>リョウコウ</t>
    </rPh>
    <rPh sb="38" eb="40">
      <t>スウチ</t>
    </rPh>
    <rPh sb="41" eb="42">
      <t>シメ</t>
    </rPh>
    <rPh sb="52" eb="55">
      <t>カソカ</t>
    </rPh>
    <rPh sb="55" eb="56">
      <t>トウ</t>
    </rPh>
    <rPh sb="60" eb="62">
      <t>キュウスイ</t>
    </rPh>
    <rPh sb="62" eb="64">
      <t>ジンコウ</t>
    </rPh>
    <rPh sb="65" eb="67">
      <t>ゲンショウ</t>
    </rPh>
    <rPh sb="69" eb="71">
      <t>リョウキン</t>
    </rPh>
    <rPh sb="71" eb="73">
      <t>シュウニュウ</t>
    </rPh>
    <rPh sb="74" eb="75">
      <t>ノ</t>
    </rPh>
    <rPh sb="76" eb="77">
      <t>ナヤ</t>
    </rPh>
    <rPh sb="84" eb="85">
      <t>クワ</t>
    </rPh>
    <rPh sb="87" eb="89">
      <t>トウゴウ</t>
    </rPh>
    <rPh sb="89" eb="91">
      <t>サイヘン</t>
    </rPh>
    <rPh sb="91" eb="93">
      <t>ジギョウ</t>
    </rPh>
    <rPh sb="93" eb="94">
      <t>ヒ</t>
    </rPh>
    <rPh sb="95" eb="97">
      <t>ゾウカ</t>
    </rPh>
    <rPh sb="100" eb="102">
      <t>エイキョウ</t>
    </rPh>
    <rPh sb="104" eb="105">
      <t>キビ</t>
    </rPh>
    <rPh sb="107" eb="109">
      <t>ケイエイ</t>
    </rPh>
    <rPh sb="109" eb="111">
      <t>ジョウキョウ</t>
    </rPh>
    <rPh sb="117" eb="119">
      <t>ヨソウ</t>
    </rPh>
    <rPh sb="132" eb="134">
      <t>リョウキン</t>
    </rPh>
    <rPh sb="134" eb="136">
      <t>カイテイ</t>
    </rPh>
    <rPh sb="137" eb="139">
      <t>ジッシ</t>
    </rPh>
    <rPh sb="159" eb="161">
      <t>シンキ</t>
    </rPh>
    <rPh sb="161" eb="163">
      <t>ケンセツ</t>
    </rPh>
    <rPh sb="163" eb="165">
      <t>ジギョウ</t>
    </rPh>
    <rPh sb="165" eb="166">
      <t>トウ</t>
    </rPh>
    <rPh sb="167" eb="169">
      <t>ヨクセイ</t>
    </rPh>
    <rPh sb="175" eb="177">
      <t>ケイエイ</t>
    </rPh>
    <rPh sb="177" eb="179">
      <t>ジョウキョウ</t>
    </rPh>
    <rPh sb="180" eb="182">
      <t>アッカ</t>
    </rPh>
    <rPh sb="183" eb="184">
      <t>フセ</t>
    </rPh>
    <rPh sb="185" eb="187">
      <t>ヒツヨウ</t>
    </rPh>
    <rPh sb="198" eb="200">
      <t>カンイ</t>
    </rPh>
    <rPh sb="200" eb="202">
      <t>スイドウ</t>
    </rPh>
    <rPh sb="202" eb="204">
      <t>ジギョウ</t>
    </rPh>
    <rPh sb="210" eb="212">
      <t>ヘイセイ</t>
    </rPh>
    <rPh sb="214" eb="216">
      <t>ネンド</t>
    </rPh>
    <rPh sb="217" eb="219">
      <t>サクテイ</t>
    </rPh>
    <rPh sb="221" eb="223">
      <t>チイキ</t>
    </rPh>
    <rPh sb="223" eb="225">
      <t>スイドウ</t>
    </rPh>
    <rPh sb="230" eb="232">
      <t>ジュウヨウ</t>
    </rPh>
    <rPh sb="232" eb="234">
      <t>シサク</t>
    </rPh>
    <rPh sb="238" eb="240">
      <t>ナガハマ</t>
    </rPh>
    <rPh sb="240" eb="242">
      <t>スイドウ</t>
    </rPh>
    <rPh sb="242" eb="244">
      <t>キギョウ</t>
    </rPh>
    <rPh sb="244" eb="245">
      <t>ダン</t>
    </rPh>
    <rPh sb="247" eb="248">
      <t>アイダ</t>
    </rPh>
    <rPh sb="250" eb="252">
      <t>ヘイセイ</t>
    </rPh>
    <rPh sb="254" eb="256">
      <t>ネンド</t>
    </rPh>
    <rPh sb="258" eb="261">
      <t>ダンカイテキ</t>
    </rPh>
    <rPh sb="262" eb="264">
      <t>ケイエイ</t>
    </rPh>
    <rPh sb="264" eb="266">
      <t>トウゴウ</t>
    </rPh>
    <rPh sb="267" eb="268">
      <t>スス</t>
    </rPh>
    <rPh sb="273" eb="275">
      <t>ヘイセイ</t>
    </rPh>
    <rPh sb="285" eb="287">
      <t>ジギョウ</t>
    </rPh>
    <rPh sb="288" eb="290">
      <t>イカン</t>
    </rPh>
    <rPh sb="292" eb="29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</si>
</sst>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4876192"/>
        <c:axId val="12487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0.89</c:v>
                </c:pt>
                <c:pt idx="3">
                  <c:v>0.98</c:v>
                </c:pt>
                <c:pt idx="4">
                  <c:v>0.76</c:v>
                </c:pt>
              </c:numCache>
            </c:numRef>
          </c:val>
          <c:smooth val="0"/>
        </c:ser>
        <c:dLbls>
          <c:showLegendKey val="0"/>
          <c:showVal val="0"/>
          <c:showCatName val="0"/>
          <c:showSerName val="0"/>
          <c:showPercent val="0"/>
          <c:showBubbleSize val="0"/>
        </c:dLbls>
        <c:marker val="1"/>
        <c:smooth val="0"/>
        <c:axId val="124876192"/>
        <c:axId val="124876584"/>
      </c:lineChart>
      <c:dateAx>
        <c:axId val="124876192"/>
        <c:scaling>
          <c:orientation val="minMax"/>
        </c:scaling>
        <c:delete val="1"/>
        <c:axPos val="b"/>
        <c:numFmt formatCode="ge" sourceLinked="1"/>
        <c:majorTickMark val="none"/>
        <c:minorTickMark val="none"/>
        <c:tickLblPos val="none"/>
        <c:crossAx val="124876584"/>
        <c:crosses val="autoZero"/>
        <c:auto val="1"/>
        <c:lblOffset val="100"/>
        <c:baseTimeUnit val="years"/>
      </c:dateAx>
      <c:valAx>
        <c:axId val="12487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73.150000000000006</c:v>
                </c:pt>
                <c:pt idx="1">
                  <c:v>73.56</c:v>
                </c:pt>
                <c:pt idx="2">
                  <c:v>52.07</c:v>
                </c:pt>
                <c:pt idx="3">
                  <c:v>80.61</c:v>
                </c:pt>
                <c:pt idx="4">
                  <c:v>82.04</c:v>
                </c:pt>
              </c:numCache>
            </c:numRef>
          </c:val>
        </c:ser>
        <c:dLbls>
          <c:showLegendKey val="0"/>
          <c:showVal val="0"/>
          <c:showCatName val="0"/>
          <c:showSerName val="0"/>
          <c:showPercent val="0"/>
          <c:showBubbleSize val="0"/>
        </c:dLbls>
        <c:gapWidth val="150"/>
        <c:axId val="157180792"/>
        <c:axId val="1571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60.17</c:v>
                </c:pt>
                <c:pt idx="3">
                  <c:v>58.96</c:v>
                </c:pt>
                <c:pt idx="4">
                  <c:v>58.1</c:v>
                </c:pt>
              </c:numCache>
            </c:numRef>
          </c:val>
          <c:smooth val="0"/>
        </c:ser>
        <c:dLbls>
          <c:showLegendKey val="0"/>
          <c:showVal val="0"/>
          <c:showCatName val="0"/>
          <c:showSerName val="0"/>
          <c:showPercent val="0"/>
          <c:showBubbleSize val="0"/>
        </c:dLbls>
        <c:marker val="1"/>
        <c:smooth val="0"/>
        <c:axId val="157180792"/>
        <c:axId val="157181184"/>
      </c:lineChart>
      <c:dateAx>
        <c:axId val="157180792"/>
        <c:scaling>
          <c:orientation val="minMax"/>
        </c:scaling>
        <c:delete val="1"/>
        <c:axPos val="b"/>
        <c:numFmt formatCode="ge" sourceLinked="1"/>
        <c:majorTickMark val="none"/>
        <c:minorTickMark val="none"/>
        <c:tickLblPos val="none"/>
        <c:crossAx val="157181184"/>
        <c:crosses val="autoZero"/>
        <c:auto val="1"/>
        <c:lblOffset val="100"/>
        <c:baseTimeUnit val="years"/>
      </c:dateAx>
      <c:valAx>
        <c:axId val="1571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78.709999999999994</c:v>
                </c:pt>
                <c:pt idx="1">
                  <c:v>77.900000000000006</c:v>
                </c:pt>
                <c:pt idx="2">
                  <c:v>79.45</c:v>
                </c:pt>
                <c:pt idx="3">
                  <c:v>76.959999999999994</c:v>
                </c:pt>
                <c:pt idx="4">
                  <c:v>70.239999999999995</c:v>
                </c:pt>
              </c:numCache>
            </c:numRef>
          </c:val>
        </c:ser>
        <c:dLbls>
          <c:showLegendKey val="0"/>
          <c:showVal val="0"/>
          <c:showCatName val="0"/>
          <c:showSerName val="0"/>
          <c:showPercent val="0"/>
          <c:showBubbleSize val="0"/>
        </c:dLbls>
        <c:gapWidth val="150"/>
        <c:axId val="157182360"/>
        <c:axId val="1571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7182360"/>
        <c:axId val="157182752"/>
      </c:lineChart>
      <c:dateAx>
        <c:axId val="157182360"/>
        <c:scaling>
          <c:orientation val="minMax"/>
        </c:scaling>
        <c:delete val="1"/>
        <c:axPos val="b"/>
        <c:numFmt formatCode="ge" sourceLinked="1"/>
        <c:majorTickMark val="none"/>
        <c:minorTickMark val="none"/>
        <c:tickLblPos val="none"/>
        <c:crossAx val="157182752"/>
        <c:crosses val="autoZero"/>
        <c:auto val="1"/>
        <c:lblOffset val="100"/>
        <c:baseTimeUnit val="years"/>
      </c:dateAx>
      <c:valAx>
        <c:axId val="1571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92.14</c:v>
                </c:pt>
                <c:pt idx="1">
                  <c:v>141.24</c:v>
                </c:pt>
                <c:pt idx="2">
                  <c:v>81.290000000000006</c:v>
                </c:pt>
                <c:pt idx="3">
                  <c:v>78.97</c:v>
                </c:pt>
                <c:pt idx="4">
                  <c:v>90.06</c:v>
                </c:pt>
              </c:numCache>
            </c:numRef>
          </c:val>
        </c:ser>
        <c:dLbls>
          <c:showLegendKey val="0"/>
          <c:showVal val="0"/>
          <c:showCatName val="0"/>
          <c:showSerName val="0"/>
          <c:showPercent val="0"/>
          <c:showBubbleSize val="0"/>
        </c:dLbls>
        <c:gapWidth val="150"/>
        <c:axId val="124877760"/>
        <c:axId val="12487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24877760"/>
        <c:axId val="124878152"/>
      </c:lineChart>
      <c:dateAx>
        <c:axId val="124877760"/>
        <c:scaling>
          <c:orientation val="minMax"/>
        </c:scaling>
        <c:delete val="1"/>
        <c:axPos val="b"/>
        <c:numFmt formatCode="ge" sourceLinked="1"/>
        <c:majorTickMark val="none"/>
        <c:minorTickMark val="none"/>
        <c:tickLblPos val="none"/>
        <c:crossAx val="124878152"/>
        <c:crosses val="autoZero"/>
        <c:auto val="1"/>
        <c:lblOffset val="100"/>
        <c:baseTimeUnit val="years"/>
      </c:dateAx>
      <c:valAx>
        <c:axId val="12487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57896"/>
        <c:axId val="15695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57896"/>
        <c:axId val="156958288"/>
      </c:lineChart>
      <c:dateAx>
        <c:axId val="156957896"/>
        <c:scaling>
          <c:orientation val="minMax"/>
        </c:scaling>
        <c:delete val="1"/>
        <c:axPos val="b"/>
        <c:numFmt formatCode="ge" sourceLinked="1"/>
        <c:majorTickMark val="none"/>
        <c:minorTickMark val="none"/>
        <c:tickLblPos val="none"/>
        <c:crossAx val="156958288"/>
        <c:crosses val="autoZero"/>
        <c:auto val="1"/>
        <c:lblOffset val="100"/>
        <c:baseTimeUnit val="years"/>
      </c:dateAx>
      <c:valAx>
        <c:axId val="15695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59464"/>
        <c:axId val="15695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59464"/>
        <c:axId val="156959856"/>
      </c:lineChart>
      <c:dateAx>
        <c:axId val="156959464"/>
        <c:scaling>
          <c:orientation val="minMax"/>
        </c:scaling>
        <c:delete val="1"/>
        <c:axPos val="b"/>
        <c:numFmt formatCode="ge" sourceLinked="1"/>
        <c:majorTickMark val="none"/>
        <c:minorTickMark val="none"/>
        <c:tickLblPos val="none"/>
        <c:crossAx val="156959856"/>
        <c:crosses val="autoZero"/>
        <c:auto val="1"/>
        <c:lblOffset val="100"/>
        <c:baseTimeUnit val="years"/>
      </c:dateAx>
      <c:valAx>
        <c:axId val="1569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330072"/>
        <c:axId val="1573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330072"/>
        <c:axId val="157330464"/>
      </c:lineChart>
      <c:dateAx>
        <c:axId val="157330072"/>
        <c:scaling>
          <c:orientation val="minMax"/>
        </c:scaling>
        <c:delete val="1"/>
        <c:axPos val="b"/>
        <c:numFmt formatCode="ge" sourceLinked="1"/>
        <c:majorTickMark val="none"/>
        <c:minorTickMark val="none"/>
        <c:tickLblPos val="none"/>
        <c:crossAx val="157330464"/>
        <c:crosses val="autoZero"/>
        <c:auto val="1"/>
        <c:lblOffset val="100"/>
        <c:baseTimeUnit val="years"/>
      </c:dateAx>
      <c:valAx>
        <c:axId val="1573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3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331640"/>
        <c:axId val="157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331640"/>
        <c:axId val="157332032"/>
      </c:lineChart>
      <c:dateAx>
        <c:axId val="157331640"/>
        <c:scaling>
          <c:orientation val="minMax"/>
        </c:scaling>
        <c:delete val="1"/>
        <c:axPos val="b"/>
        <c:numFmt formatCode="ge" sourceLinked="1"/>
        <c:majorTickMark val="none"/>
        <c:minorTickMark val="none"/>
        <c:tickLblPos val="none"/>
        <c:crossAx val="157332032"/>
        <c:crosses val="autoZero"/>
        <c:auto val="1"/>
        <c:lblOffset val="100"/>
        <c:baseTimeUnit val="years"/>
      </c:dateAx>
      <c:valAx>
        <c:axId val="157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3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967.27</c:v>
                </c:pt>
                <c:pt idx="1">
                  <c:v>1002.74</c:v>
                </c:pt>
                <c:pt idx="2">
                  <c:v>924.15</c:v>
                </c:pt>
                <c:pt idx="3">
                  <c:v>925.54</c:v>
                </c:pt>
                <c:pt idx="4">
                  <c:v>1362.54</c:v>
                </c:pt>
              </c:numCache>
            </c:numRef>
          </c:val>
        </c:ser>
        <c:dLbls>
          <c:showLegendKey val="0"/>
          <c:showVal val="0"/>
          <c:showCatName val="0"/>
          <c:showSerName val="0"/>
          <c:showPercent val="0"/>
          <c:showBubbleSize val="0"/>
        </c:dLbls>
        <c:gapWidth val="150"/>
        <c:axId val="157495536"/>
        <c:axId val="15749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1167.7</c:v>
                </c:pt>
                <c:pt idx="3">
                  <c:v>1228.58</c:v>
                </c:pt>
                <c:pt idx="4">
                  <c:v>1280.18</c:v>
                </c:pt>
              </c:numCache>
            </c:numRef>
          </c:val>
          <c:smooth val="0"/>
        </c:ser>
        <c:dLbls>
          <c:showLegendKey val="0"/>
          <c:showVal val="0"/>
          <c:showCatName val="0"/>
          <c:showSerName val="0"/>
          <c:showPercent val="0"/>
          <c:showBubbleSize val="0"/>
        </c:dLbls>
        <c:marker val="1"/>
        <c:smooth val="0"/>
        <c:axId val="157495536"/>
        <c:axId val="157495928"/>
      </c:lineChart>
      <c:dateAx>
        <c:axId val="157495536"/>
        <c:scaling>
          <c:orientation val="minMax"/>
        </c:scaling>
        <c:delete val="1"/>
        <c:axPos val="b"/>
        <c:numFmt formatCode="ge" sourceLinked="1"/>
        <c:majorTickMark val="none"/>
        <c:minorTickMark val="none"/>
        <c:tickLblPos val="none"/>
        <c:crossAx val="157495928"/>
        <c:crosses val="autoZero"/>
        <c:auto val="1"/>
        <c:lblOffset val="100"/>
        <c:baseTimeUnit val="years"/>
      </c:dateAx>
      <c:valAx>
        <c:axId val="15749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81.14</c:v>
                </c:pt>
                <c:pt idx="1">
                  <c:v>79.84</c:v>
                </c:pt>
                <c:pt idx="2">
                  <c:v>70.36</c:v>
                </c:pt>
                <c:pt idx="3">
                  <c:v>70.27</c:v>
                </c:pt>
                <c:pt idx="4">
                  <c:v>74.239999999999995</c:v>
                </c:pt>
              </c:numCache>
            </c:numRef>
          </c:val>
        </c:ser>
        <c:dLbls>
          <c:showLegendKey val="0"/>
          <c:showVal val="0"/>
          <c:showCatName val="0"/>
          <c:showSerName val="0"/>
          <c:showPercent val="0"/>
          <c:showBubbleSize val="0"/>
        </c:dLbls>
        <c:gapWidth val="150"/>
        <c:axId val="157329680"/>
        <c:axId val="15732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54.43</c:v>
                </c:pt>
                <c:pt idx="3">
                  <c:v>53.81</c:v>
                </c:pt>
                <c:pt idx="4">
                  <c:v>53.62</c:v>
                </c:pt>
              </c:numCache>
            </c:numRef>
          </c:val>
          <c:smooth val="0"/>
        </c:ser>
        <c:dLbls>
          <c:showLegendKey val="0"/>
          <c:showVal val="0"/>
          <c:showCatName val="0"/>
          <c:showSerName val="0"/>
          <c:showPercent val="0"/>
          <c:showBubbleSize val="0"/>
        </c:dLbls>
        <c:marker val="1"/>
        <c:smooth val="0"/>
        <c:axId val="157329680"/>
        <c:axId val="157329288"/>
      </c:lineChart>
      <c:dateAx>
        <c:axId val="157329680"/>
        <c:scaling>
          <c:orientation val="minMax"/>
        </c:scaling>
        <c:delete val="1"/>
        <c:axPos val="b"/>
        <c:numFmt formatCode="ge" sourceLinked="1"/>
        <c:majorTickMark val="none"/>
        <c:minorTickMark val="none"/>
        <c:tickLblPos val="none"/>
        <c:crossAx val="157329288"/>
        <c:crosses val="autoZero"/>
        <c:auto val="1"/>
        <c:lblOffset val="100"/>
        <c:baseTimeUnit val="years"/>
      </c:dateAx>
      <c:valAx>
        <c:axId val="15732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2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123.72</c:v>
                </c:pt>
                <c:pt idx="1">
                  <c:v>127.67</c:v>
                </c:pt>
                <c:pt idx="2">
                  <c:v>185.63</c:v>
                </c:pt>
                <c:pt idx="3">
                  <c:v>192.23</c:v>
                </c:pt>
                <c:pt idx="4">
                  <c:v>179.22</c:v>
                </c:pt>
              </c:numCache>
            </c:numRef>
          </c:val>
        </c:ser>
        <c:dLbls>
          <c:showLegendKey val="0"/>
          <c:showVal val="0"/>
          <c:showCatName val="0"/>
          <c:showSerName val="0"/>
          <c:showPercent val="0"/>
          <c:showBubbleSize val="0"/>
        </c:dLbls>
        <c:gapWidth val="150"/>
        <c:axId val="157497888"/>
        <c:axId val="15749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7497888"/>
        <c:axId val="157498280"/>
      </c:lineChart>
      <c:dateAx>
        <c:axId val="157497888"/>
        <c:scaling>
          <c:orientation val="minMax"/>
        </c:scaling>
        <c:delete val="1"/>
        <c:axPos val="b"/>
        <c:numFmt formatCode="ge" sourceLinked="1"/>
        <c:majorTickMark val="none"/>
        <c:minorTickMark val="none"/>
        <c:tickLblPos val="none"/>
        <c:crossAx val="157498280"/>
        <c:crosses val="autoZero"/>
        <c:auto val="1"/>
        <c:lblOffset val="100"/>
        <c:baseTimeUnit val="years"/>
      </c:dateAx>
      <c:valAx>
        <c:axId val="1574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23"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長浜市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120995</v>
      </c>
      <c r="AJ8" s="55"/>
      <c r="AK8" s="55"/>
      <c r="AL8" s="55"/>
      <c r="AM8" s="55"/>
      <c r="AN8" s="55"/>
      <c r="AO8" s="55"/>
      <c r="AP8" s="56"/>
      <c r="AQ8" s="46">
        <f>データ!R6</f>
        <v>681.02</v>
      </c>
      <c r="AR8" s="46"/>
      <c r="AS8" s="46"/>
      <c r="AT8" s="46"/>
      <c r="AU8" s="46"/>
      <c r="AV8" s="46"/>
      <c r="AW8" s="46"/>
      <c r="AX8" s="46"/>
      <c r="AY8" s="46">
        <f>データ!S6</f>
        <v>177.67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6.61</v>
      </c>
      <c r="S10" s="46"/>
      <c r="T10" s="46"/>
      <c r="U10" s="46"/>
      <c r="V10" s="46"/>
      <c r="W10" s="46"/>
      <c r="X10" s="46"/>
      <c r="Y10" s="46"/>
      <c r="Z10" s="80">
        <f>データ!P6</f>
        <v>2580</v>
      </c>
      <c r="AA10" s="80"/>
      <c r="AB10" s="80"/>
      <c r="AC10" s="80"/>
      <c r="AD10" s="80"/>
      <c r="AE10" s="80"/>
      <c r="AF10" s="80"/>
      <c r="AG10" s="80"/>
      <c r="AH10" s="2"/>
      <c r="AI10" s="80">
        <f>データ!T6</f>
        <v>7976</v>
      </c>
      <c r="AJ10" s="80"/>
      <c r="AK10" s="80"/>
      <c r="AL10" s="80"/>
      <c r="AM10" s="80"/>
      <c r="AN10" s="80"/>
      <c r="AO10" s="80"/>
      <c r="AP10" s="80"/>
      <c r="AQ10" s="46">
        <f>データ!U6</f>
        <v>14.01</v>
      </c>
      <c r="AR10" s="46"/>
      <c r="AS10" s="46"/>
      <c r="AT10" s="46"/>
      <c r="AU10" s="46"/>
      <c r="AV10" s="46"/>
      <c r="AW10" s="46"/>
      <c r="AX10" s="46"/>
      <c r="AY10" s="46">
        <f>データ!V6</f>
        <v>569.30999999999995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F11" sqref="EF11"/>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252034</v>
      </c>
      <c r="D6" s="31">
        <f t="shared" si="3"/>
        <v>47</v>
      </c>
      <c r="E6" s="31">
        <f t="shared" si="3"/>
        <v>1</v>
      </c>
      <c r="F6" s="31">
        <f t="shared" si="3"/>
        <v>0</v>
      </c>
      <c r="G6" s="31">
        <f t="shared" si="3"/>
        <v>0</v>
      </c>
      <c r="H6" s="31" t="str">
        <f t="shared" si="3"/>
        <v>滋賀県　長浜市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6.61</v>
      </c>
      <c r="P6" s="32">
        <f t="shared" si="3"/>
        <v>2580</v>
      </c>
      <c r="Q6" s="32">
        <f t="shared" si="3"/>
        <v>120995</v>
      </c>
      <c r="R6" s="32">
        <f t="shared" si="3"/>
        <v>681.02</v>
      </c>
      <c r="S6" s="32">
        <f t="shared" si="3"/>
        <v>177.67</v>
      </c>
      <c r="T6" s="32">
        <f t="shared" si="3"/>
        <v>7976</v>
      </c>
      <c r="U6" s="32">
        <f t="shared" si="3"/>
        <v>14.01</v>
      </c>
      <c r="V6" s="32">
        <f t="shared" si="3"/>
        <v>569.30999999999995</v>
      </c>
      <c r="W6" s="33">
        <f>IF(W7="",NA(),W7)</f>
        <v>92.14</v>
      </c>
      <c r="X6" s="33">
        <f t="shared" ref="X6:AF6" si="4">IF(X7="",NA(),X7)</f>
        <v>141.24</v>
      </c>
      <c r="Y6" s="33">
        <f t="shared" si="4"/>
        <v>81.290000000000006</v>
      </c>
      <c r="Z6" s="33">
        <f t="shared" si="4"/>
        <v>78.97</v>
      </c>
      <c r="AA6" s="33">
        <f t="shared" si="4"/>
        <v>90.06</v>
      </c>
      <c r="AB6" s="33">
        <f t="shared" si="4"/>
        <v>76.64</v>
      </c>
      <c r="AC6" s="33">
        <f t="shared" si="4"/>
        <v>75.91</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967.27</v>
      </c>
      <c r="BE6" s="33">
        <f t="shared" ref="BE6:BM6" si="7">IF(BE7="",NA(),BE7)</f>
        <v>1002.74</v>
      </c>
      <c r="BF6" s="33">
        <f t="shared" si="7"/>
        <v>924.15</v>
      </c>
      <c r="BG6" s="33">
        <f t="shared" si="7"/>
        <v>925.54</v>
      </c>
      <c r="BH6" s="33">
        <f t="shared" si="7"/>
        <v>1362.54</v>
      </c>
      <c r="BI6" s="33">
        <f t="shared" si="7"/>
        <v>1355.28</v>
      </c>
      <c r="BJ6" s="33">
        <f t="shared" si="7"/>
        <v>1321.78</v>
      </c>
      <c r="BK6" s="33">
        <f t="shared" si="7"/>
        <v>1167.7</v>
      </c>
      <c r="BL6" s="33">
        <f t="shared" si="7"/>
        <v>1228.58</v>
      </c>
      <c r="BM6" s="33">
        <f t="shared" si="7"/>
        <v>1280.18</v>
      </c>
      <c r="BN6" s="32" t="str">
        <f>IF(BN7="","",IF(BN7="-","【-】","【"&amp;SUBSTITUTE(TEXT(BN7,"#,##0.00"),"-","△")&amp;"】"))</f>
        <v>【1,242.90】</v>
      </c>
      <c r="BO6" s="33">
        <f>IF(BO7="",NA(),BO7)</f>
        <v>81.14</v>
      </c>
      <c r="BP6" s="33">
        <f t="shared" ref="BP6:BX6" si="8">IF(BP7="",NA(),BP7)</f>
        <v>79.84</v>
      </c>
      <c r="BQ6" s="33">
        <f t="shared" si="8"/>
        <v>70.36</v>
      </c>
      <c r="BR6" s="33">
        <f t="shared" si="8"/>
        <v>70.27</v>
      </c>
      <c r="BS6" s="33">
        <f t="shared" si="8"/>
        <v>74.239999999999995</v>
      </c>
      <c r="BT6" s="33">
        <f t="shared" si="8"/>
        <v>54.56</v>
      </c>
      <c r="BU6" s="33">
        <f t="shared" si="8"/>
        <v>54.57</v>
      </c>
      <c r="BV6" s="33">
        <f t="shared" si="8"/>
        <v>54.43</v>
      </c>
      <c r="BW6" s="33">
        <f t="shared" si="8"/>
        <v>53.81</v>
      </c>
      <c r="BX6" s="33">
        <f t="shared" si="8"/>
        <v>53.62</v>
      </c>
      <c r="BY6" s="32" t="str">
        <f>IF(BY7="","",IF(BY7="-","【-】","【"&amp;SUBSTITUTE(TEXT(BY7,"#,##0.00"),"-","△")&amp;"】"))</f>
        <v>【33.35】</v>
      </c>
      <c r="BZ6" s="33">
        <f>IF(BZ7="",NA(),BZ7)</f>
        <v>123.72</v>
      </c>
      <c r="CA6" s="33">
        <f t="shared" ref="CA6:CI6" si="9">IF(CA7="",NA(),CA7)</f>
        <v>127.67</v>
      </c>
      <c r="CB6" s="33">
        <f t="shared" si="9"/>
        <v>185.63</v>
      </c>
      <c r="CC6" s="33">
        <f t="shared" si="9"/>
        <v>192.23</v>
      </c>
      <c r="CD6" s="33">
        <f t="shared" si="9"/>
        <v>179.22</v>
      </c>
      <c r="CE6" s="33">
        <f t="shared" si="9"/>
        <v>314.44</v>
      </c>
      <c r="CF6" s="33">
        <f t="shared" si="9"/>
        <v>318.02999999999997</v>
      </c>
      <c r="CG6" s="33">
        <f t="shared" si="9"/>
        <v>279.8</v>
      </c>
      <c r="CH6" s="33">
        <f t="shared" si="9"/>
        <v>284.64999999999998</v>
      </c>
      <c r="CI6" s="33">
        <f t="shared" si="9"/>
        <v>287.7</v>
      </c>
      <c r="CJ6" s="32" t="str">
        <f>IF(CJ7="","",IF(CJ7="-","【-】","【"&amp;SUBSTITUTE(TEXT(CJ7,"#,##0.00"),"-","△")&amp;"】"))</f>
        <v>【524.69】</v>
      </c>
      <c r="CK6" s="33">
        <f>IF(CK7="",NA(),CK7)</f>
        <v>73.150000000000006</v>
      </c>
      <c r="CL6" s="33">
        <f t="shared" ref="CL6:CT6" si="10">IF(CL7="",NA(),CL7)</f>
        <v>73.56</v>
      </c>
      <c r="CM6" s="33">
        <f t="shared" si="10"/>
        <v>52.07</v>
      </c>
      <c r="CN6" s="33">
        <f t="shared" si="10"/>
        <v>80.61</v>
      </c>
      <c r="CO6" s="33">
        <f t="shared" si="10"/>
        <v>82.04</v>
      </c>
      <c r="CP6" s="33">
        <f t="shared" si="10"/>
        <v>64.3</v>
      </c>
      <c r="CQ6" s="33">
        <f t="shared" si="10"/>
        <v>63.99</v>
      </c>
      <c r="CR6" s="33">
        <f t="shared" si="10"/>
        <v>60.17</v>
      </c>
      <c r="CS6" s="33">
        <f t="shared" si="10"/>
        <v>58.96</v>
      </c>
      <c r="CT6" s="33">
        <f t="shared" si="10"/>
        <v>58.1</v>
      </c>
      <c r="CU6" s="32" t="str">
        <f>IF(CU7="","",IF(CU7="-","【-】","【"&amp;SUBSTITUTE(TEXT(CU7,"#,##0.00"),"-","△")&amp;"】"))</f>
        <v>【57.58】</v>
      </c>
      <c r="CV6" s="33">
        <f>IF(CV7="",NA(),CV7)</f>
        <v>78.709999999999994</v>
      </c>
      <c r="CW6" s="33">
        <f t="shared" ref="CW6:DE6" si="11">IF(CW7="",NA(),CW7)</f>
        <v>77.900000000000006</v>
      </c>
      <c r="CX6" s="33">
        <f t="shared" si="11"/>
        <v>79.45</v>
      </c>
      <c r="CY6" s="33">
        <f t="shared" si="11"/>
        <v>76.959999999999994</v>
      </c>
      <c r="CZ6" s="33">
        <f t="shared" si="11"/>
        <v>70.239999999999995</v>
      </c>
      <c r="DA6" s="33">
        <f t="shared" si="11"/>
        <v>76.38</v>
      </c>
      <c r="DB6" s="33">
        <f t="shared" si="11"/>
        <v>76.260000000000005</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0.08</v>
      </c>
      <c r="EE6" s="32">
        <f t="shared" si="14"/>
        <v>0</v>
      </c>
      <c r="EF6" s="32">
        <f t="shared" si="14"/>
        <v>0</v>
      </c>
      <c r="EG6" s="32">
        <f t="shared" si="14"/>
        <v>0</v>
      </c>
      <c r="EH6" s="33">
        <f t="shared" si="14"/>
        <v>0.62</v>
      </c>
      <c r="EI6" s="33">
        <f t="shared" si="14"/>
        <v>0.59</v>
      </c>
      <c r="EJ6" s="33">
        <f t="shared" si="14"/>
        <v>0.89</v>
      </c>
      <c r="EK6" s="33">
        <f t="shared" si="14"/>
        <v>0.98</v>
      </c>
      <c r="EL6" s="33">
        <f t="shared" si="14"/>
        <v>0.76</v>
      </c>
      <c r="EM6" s="32" t="str">
        <f>IF(EM7="","",IF(EM7="-","【-】","【"&amp;SUBSTITUTE(TEXT(EM7,"#,##0.00"),"-","△")&amp;"】"))</f>
        <v>【0.71】</v>
      </c>
    </row>
    <row r="7" spans="1:143" s="34" customFormat="1">
      <c r="A7" s="26"/>
      <c r="B7" s="35">
        <v>2015</v>
      </c>
      <c r="C7" s="35">
        <v>252034</v>
      </c>
      <c r="D7" s="35">
        <v>47</v>
      </c>
      <c r="E7" s="35">
        <v>1</v>
      </c>
      <c r="F7" s="35">
        <v>0</v>
      </c>
      <c r="G7" s="35">
        <v>0</v>
      </c>
      <c r="H7" s="35" t="s">
        <v>93</v>
      </c>
      <c r="I7" s="35" t="s">
        <v>94</v>
      </c>
      <c r="J7" s="35" t="s">
        <v>95</v>
      </c>
      <c r="K7" s="35" t="s">
        <v>96</v>
      </c>
      <c r="L7" s="35" t="s">
        <v>97</v>
      </c>
      <c r="M7" s="36" t="s">
        <v>98</v>
      </c>
      <c r="N7" s="36" t="s">
        <v>99</v>
      </c>
      <c r="O7" s="36">
        <v>6.61</v>
      </c>
      <c r="P7" s="36">
        <v>2580</v>
      </c>
      <c r="Q7" s="36">
        <v>120995</v>
      </c>
      <c r="R7" s="36">
        <v>681.02</v>
      </c>
      <c r="S7" s="36">
        <v>177.67</v>
      </c>
      <c r="T7" s="36">
        <v>7976</v>
      </c>
      <c r="U7" s="36">
        <v>14.01</v>
      </c>
      <c r="V7" s="36">
        <v>569.30999999999995</v>
      </c>
      <c r="W7" s="36">
        <v>92.14</v>
      </c>
      <c r="X7" s="36">
        <v>141.24</v>
      </c>
      <c r="Y7" s="36">
        <v>81.290000000000006</v>
      </c>
      <c r="Z7" s="36">
        <v>78.97</v>
      </c>
      <c r="AA7" s="36">
        <v>90.06</v>
      </c>
      <c r="AB7" s="36">
        <v>76.64</v>
      </c>
      <c r="AC7" s="36">
        <v>75.91</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967.27</v>
      </c>
      <c r="BE7" s="36">
        <v>1002.74</v>
      </c>
      <c r="BF7" s="36">
        <v>924.15</v>
      </c>
      <c r="BG7" s="36">
        <v>925.54</v>
      </c>
      <c r="BH7" s="36">
        <v>1362.54</v>
      </c>
      <c r="BI7" s="36">
        <v>1355.28</v>
      </c>
      <c r="BJ7" s="36">
        <v>1321.78</v>
      </c>
      <c r="BK7" s="36">
        <v>1167.7</v>
      </c>
      <c r="BL7" s="36">
        <v>1228.58</v>
      </c>
      <c r="BM7" s="36">
        <v>1280.18</v>
      </c>
      <c r="BN7" s="36">
        <v>1242.9000000000001</v>
      </c>
      <c r="BO7" s="36">
        <v>81.14</v>
      </c>
      <c r="BP7" s="36">
        <v>79.84</v>
      </c>
      <c r="BQ7" s="36">
        <v>70.36</v>
      </c>
      <c r="BR7" s="36">
        <v>70.27</v>
      </c>
      <c r="BS7" s="36">
        <v>74.239999999999995</v>
      </c>
      <c r="BT7" s="36">
        <v>54.56</v>
      </c>
      <c r="BU7" s="36">
        <v>54.57</v>
      </c>
      <c r="BV7" s="36">
        <v>54.43</v>
      </c>
      <c r="BW7" s="36">
        <v>53.81</v>
      </c>
      <c r="BX7" s="36">
        <v>53.62</v>
      </c>
      <c r="BY7" s="36">
        <v>33.35</v>
      </c>
      <c r="BZ7" s="36">
        <v>123.72</v>
      </c>
      <c r="CA7" s="36">
        <v>127.67</v>
      </c>
      <c r="CB7" s="36">
        <v>185.63</v>
      </c>
      <c r="CC7" s="36">
        <v>192.23</v>
      </c>
      <c r="CD7" s="36">
        <v>179.22</v>
      </c>
      <c r="CE7" s="36">
        <v>314.44</v>
      </c>
      <c r="CF7" s="36">
        <v>318.02999999999997</v>
      </c>
      <c r="CG7" s="36">
        <v>279.8</v>
      </c>
      <c r="CH7" s="36">
        <v>284.64999999999998</v>
      </c>
      <c r="CI7" s="36">
        <v>287.7</v>
      </c>
      <c r="CJ7" s="36">
        <v>524.69000000000005</v>
      </c>
      <c r="CK7" s="36">
        <v>73.150000000000006</v>
      </c>
      <c r="CL7" s="36">
        <v>73.56</v>
      </c>
      <c r="CM7" s="36">
        <v>52.07</v>
      </c>
      <c r="CN7" s="36">
        <v>80.61</v>
      </c>
      <c r="CO7" s="36">
        <v>82.04</v>
      </c>
      <c r="CP7" s="36">
        <v>64.3</v>
      </c>
      <c r="CQ7" s="36">
        <v>63.99</v>
      </c>
      <c r="CR7" s="36">
        <v>60.17</v>
      </c>
      <c r="CS7" s="36">
        <v>58.96</v>
      </c>
      <c r="CT7" s="36">
        <v>58.1</v>
      </c>
      <c r="CU7" s="36">
        <v>57.58</v>
      </c>
      <c r="CV7" s="36">
        <v>78.709999999999994</v>
      </c>
      <c r="CW7" s="36">
        <v>77.900000000000006</v>
      </c>
      <c r="CX7" s="36">
        <v>79.45</v>
      </c>
      <c r="CY7" s="36">
        <v>76.959999999999994</v>
      </c>
      <c r="CZ7" s="36">
        <v>70.239999999999995</v>
      </c>
      <c r="DA7" s="36">
        <v>76.38</v>
      </c>
      <c r="DB7" s="36">
        <v>76.260000000000005</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0.08</v>
      </c>
      <c r="EE7" s="36">
        <v>0</v>
      </c>
      <c r="EF7" s="36">
        <v>0</v>
      </c>
      <c r="EG7" s="36">
        <v>0</v>
      </c>
      <c r="EH7" s="36">
        <v>0.62</v>
      </c>
      <c r="EI7" s="36">
        <v>0.59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cp:lastPrinted>2017-02-03T07:12:29Z</cp:lastPrinted>
  <dcterms:created xsi:type="dcterms:W3CDTF">2016-12-02T02:19:28Z</dcterms:created>
  <dcterms:modified xsi:type="dcterms:W3CDTF">2017-02-22T01:41:01Z</dcterms:modified>
  <cp:category/>
</cp:coreProperties>
</file>