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<sst xmlns="http://schemas.openxmlformats.org/spreadsheetml/2006/main" count="221" uniqueCount="111">
  <si>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</si>
  <si>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</si>
  <si>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</si>
  <si>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</si>
  <si>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</si>
  <si>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</si>
  <si>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</si>
  <si>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</si>
  <si>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</si>
  <si>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</si>
  <si>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</si>
  <si>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</si>
  <si>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</si>
  <si>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</si>
  <si>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</si>
  <si>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</si>
  <si>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</si>
  <si>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</si>
  <si>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</si>
  <si>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</si>
  <si>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</si>
  <si>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</si>
  <si>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</si>
  <si>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</si>
  <si>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</si>
  <si>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</si>
  <si>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</si>
  <si>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</si>
  <si>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</si>
  <si>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</si>
  <si>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</si>
  <si>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</si>
  <si>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</si>
  <si>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</si>
  <si>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</si>
  <si>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</si>
  <si>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</si>
  <si>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</si>
  <si>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</si>
  <si>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</si>
  <si>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</si>
  <si>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</si>
  <si>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</si>
  <si>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</si>
  <si>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</si>
  <si>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</si>
  <si>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</si>
  <si>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</si>
  <si>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</si>
  <si>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</si>
  <si>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</si>
  <si>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</si>
  <si>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</si>
  <si>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</si>
  <si>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</si>
  <si>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</si>
  <si>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</si>
  <si>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</si>
  <si>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</si>
  <si>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</si>
  <si>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</si>
  <si>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</si>
  <si>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</si>
  <si>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</si>
  <si>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</si>
  <si>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</si>
  <si>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</si>
  <si>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</si>
  <si>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</si>
  <si>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</si>
  <si>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</si>
  <si>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</si>
  <si>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</si>
  <si>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</si>
  <si>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</si>
  <si>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</si>
  <si>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</si>
  <si>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</si>
  <si>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</si>
  <si>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</si>
  <si>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</si>
  <si>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</si>
  <si>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</si>
  <si>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</si>
  <si>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</si>
  <si>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</si>
  <si>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</si>
  <si>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</si>
  <si>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</si>
  <si>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</si>
  <si>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</si>
  <si>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</si>
  <si>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</si>
  <si>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</si>
  <si>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</si>
  <si>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</si>
  <si>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彦根市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</si>
  <si>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</si>
  <si>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</si>
  <si>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</si>
  <si>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</si>
  <si>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</si>
  <si>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</si>
  <si>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</si>
  <si>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</si>
  <si>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</si>
  <si>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</si>
  <si>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</si>
  <si>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法定耐用年数を超える施設がないため、該当はありません。</t>
    <rPh sb="1" eb="3">
      <t>ホウテイ</t>
    </rPh>
    <rPh sb="3" eb="5">
      <t>タイヨウ</t>
    </rPh>
    <rPh sb="5" eb="7">
      <t>ネンスウ</t>
    </rPh>
    <rPh sb="8" eb="9">
      <t>コ</t>
    </rPh>
    <rPh sb="11" eb="13">
      <t>シセツ</t>
    </rPh>
    <rPh sb="19" eb="21">
      <t>ガイトウ</t>
    </rPh>
    <phoneticPr fontId="4"/>
  </si>
  <si>
    <t xml:space="preserve">　収益的収支が常に100％を切っており経営は厳しい状況である。
　経費回収率も類似団体平均値を下回っており、使用料収入で汚水処理費を賄い切れていない状況である。
　未普及地域解消に向けて整備事業をすすめているため、企業債残高対事業規模比率が類似団体平均値を上回っており、この残高の多さが汚水処理原価を引き上げ、経費回収率の悪さの原因となっている。
　現在、収支は資本費平準化債の活用と一般会計繰入金により均衡を保ってはいるが、使用料収入により総費用を賄う健全経営を行うには課題が多い。
　特定環境保全公共下水道事業については、水洗化率が前年度に比べて下がっているが、公共下水道事業と特定環境保全公共下水道事業の処理区域内人口の算出方法を見直したためであり、市全体としての水洗化率は、0.1ポイント上がっており、今後も水洗化率の向上に取り組む。
</t>
    <rPh sb="244" eb="246">
      <t>トクテイ</t>
    </rPh>
    <rPh sb="246" eb="248">
      <t>カンキョウ</t>
    </rPh>
    <rPh sb="248" eb="250">
      <t>ホゼン</t>
    </rPh>
    <rPh sb="250" eb="252">
      <t>コウキョウ</t>
    </rPh>
    <rPh sb="252" eb="255">
      <t>ゲスイドウ</t>
    </rPh>
    <rPh sb="255" eb="257">
      <t>ジギョウ</t>
    </rPh>
    <phoneticPr fontId="4"/>
  </si>
  <si>
    <t xml:space="preserve">　本市は、多くの未整備地域を残しているためその早期解消に向けて整備事業を継続して行っている。
　昨年度に平成28年度から5カ年間の「第５期経営計画」を策定したが、今年度は10カ年間の「経営戦略」を策定し、経営基盤を強化するために諸課題への対応、各種指標の適正化を図っていく予定である。
　また、この経営計画期間内に地方公営企業法の適用を行う予定であり、移行後に企業会計の財務指標を得たうえで使用料の見直しを検討する。
　さらに、滋賀県・関係市町と琵琶湖流域下水道東北部処理区関連の不明水対策などにおいて広域的な連携を積極的に進め、経費縮減に努める。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</si>
</sst>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967168"/>
        <c:axId val="1029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102967168"/>
        <c:axId val="102981632"/>
      </c:lineChart>
      <c:dateAx>
        <c:axId val="102967168"/>
        <c:scaling>
          <c:orientation val="minMax"/>
        </c:scaling>
        <c:delete val="1"/>
        <c:axPos val="b"/>
        <c:numFmt formatCode="ge" sourceLinked="1"/>
        <c:majorTickMark val="none"/>
        <c:minorTickMark val="none"/>
        <c:tickLblPos val="none"/>
        <c:crossAx val="102981632"/>
        <c:crosses val="autoZero"/>
        <c:auto val="1"/>
        <c:lblOffset val="100"/>
        <c:baseTimeUnit val="years"/>
      </c:dateAx>
      <c:valAx>
        <c:axId val="1029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77.38</c:v>
                </c:pt>
                <c:pt idx="1">
                  <c:v>70.790000000000006</c:v>
                </c:pt>
                <c:pt idx="2">
                  <c:v>69.760000000000005</c:v>
                </c:pt>
                <c:pt idx="3">
                  <c:v>70.459999999999994</c:v>
                </c:pt>
                <c:pt idx="4">
                  <c:v>81.319999999999993</c:v>
                </c:pt>
              </c:numCache>
            </c:numRef>
          </c:val>
        </c:ser>
        <c:dLbls>
          <c:showLegendKey val="0"/>
          <c:showVal val="0"/>
          <c:showCatName val="0"/>
          <c:showSerName val="0"/>
          <c:showPercent val="0"/>
          <c:showBubbleSize val="0"/>
        </c:dLbls>
        <c:gapWidth val="150"/>
        <c:axId val="103011840"/>
        <c:axId val="1030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11840"/>
        <c:axId val="103013760"/>
      </c:lineChart>
      <c:dateAx>
        <c:axId val="103011840"/>
        <c:scaling>
          <c:orientation val="minMax"/>
        </c:scaling>
        <c:delete val="1"/>
        <c:axPos val="b"/>
        <c:numFmt formatCode="ge" sourceLinked="1"/>
        <c:majorTickMark val="none"/>
        <c:minorTickMark val="none"/>
        <c:tickLblPos val="none"/>
        <c:crossAx val="103013760"/>
        <c:crosses val="autoZero"/>
        <c:auto val="1"/>
        <c:lblOffset val="100"/>
        <c:baseTimeUnit val="years"/>
      </c:dateAx>
      <c:valAx>
        <c:axId val="1030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921344"/>
        <c:axId val="1029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21344"/>
        <c:axId val="102923264"/>
      </c:lineChart>
      <c:dateAx>
        <c:axId val="102921344"/>
        <c:scaling>
          <c:orientation val="minMax"/>
        </c:scaling>
        <c:delete val="1"/>
        <c:axPos val="b"/>
        <c:numFmt formatCode="ge" sourceLinked="1"/>
        <c:majorTickMark val="none"/>
        <c:minorTickMark val="none"/>
        <c:tickLblPos val="none"/>
        <c:crossAx val="102923264"/>
        <c:crosses val="autoZero"/>
        <c:auto val="1"/>
        <c:lblOffset val="100"/>
        <c:baseTimeUnit val="years"/>
      </c:dateAx>
      <c:valAx>
        <c:axId val="1029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027456"/>
        <c:axId val="1030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27456"/>
        <c:axId val="103029376"/>
      </c:lineChart>
      <c:dateAx>
        <c:axId val="103027456"/>
        <c:scaling>
          <c:orientation val="minMax"/>
        </c:scaling>
        <c:delete val="1"/>
        <c:axPos val="b"/>
        <c:numFmt formatCode="ge" sourceLinked="1"/>
        <c:majorTickMark val="none"/>
        <c:minorTickMark val="none"/>
        <c:tickLblPos val="none"/>
        <c:crossAx val="103029376"/>
        <c:crosses val="autoZero"/>
        <c:auto val="1"/>
        <c:lblOffset val="100"/>
        <c:baseTimeUnit val="years"/>
      </c:dateAx>
      <c:valAx>
        <c:axId val="1030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072512"/>
        <c:axId val="1030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72512"/>
        <c:axId val="103074432"/>
      </c:lineChart>
      <c:dateAx>
        <c:axId val="103072512"/>
        <c:scaling>
          <c:orientation val="minMax"/>
        </c:scaling>
        <c:delete val="1"/>
        <c:axPos val="b"/>
        <c:numFmt formatCode="ge" sourceLinked="1"/>
        <c:majorTickMark val="none"/>
        <c:minorTickMark val="none"/>
        <c:tickLblPos val="none"/>
        <c:crossAx val="103074432"/>
        <c:crosses val="autoZero"/>
        <c:auto val="1"/>
        <c:lblOffset val="100"/>
        <c:baseTimeUnit val="years"/>
      </c:dateAx>
      <c:valAx>
        <c:axId val="1030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17568"/>
        <c:axId val="1031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17568"/>
        <c:axId val="103119488"/>
      </c:lineChart>
      <c:dateAx>
        <c:axId val="103117568"/>
        <c:scaling>
          <c:orientation val="minMax"/>
        </c:scaling>
        <c:delete val="1"/>
        <c:axPos val="b"/>
        <c:numFmt formatCode="ge" sourceLinked="1"/>
        <c:majorTickMark val="none"/>
        <c:minorTickMark val="none"/>
        <c:tickLblPos val="none"/>
        <c:crossAx val="103119488"/>
        <c:crosses val="autoZero"/>
        <c:auto val="1"/>
        <c:lblOffset val="100"/>
        <c:baseTimeUnit val="years"/>
      </c:dateAx>
      <c:valAx>
        <c:axId val="1031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2264.9699999999998</c:v>
                </c:pt>
                <c:pt idx="1">
                  <c:v>2059.92</c:v>
                </c:pt>
                <c:pt idx="2">
                  <c:v>2434.65</c:v>
                </c:pt>
                <c:pt idx="3">
                  <c:v>2489.27</c:v>
                </c:pt>
                <c:pt idx="4">
                  <c:v>3476.86</c:v>
                </c:pt>
              </c:numCache>
            </c:numRef>
          </c:val>
        </c:ser>
        <c:dLbls>
          <c:showLegendKey val="0"/>
          <c:showVal val="0"/>
          <c:showCatName val="0"/>
          <c:showSerName val="0"/>
          <c:showPercent val="0"/>
          <c:showBubbleSize val="0"/>
        </c:dLbls>
        <c:gapWidth val="150"/>
        <c:axId val="103161856"/>
        <c:axId val="1031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103161856"/>
        <c:axId val="103163776"/>
      </c:lineChart>
      <c:dateAx>
        <c:axId val="103161856"/>
        <c:scaling>
          <c:orientation val="minMax"/>
        </c:scaling>
        <c:delete val="1"/>
        <c:axPos val="b"/>
        <c:numFmt formatCode="ge" sourceLinked="1"/>
        <c:majorTickMark val="none"/>
        <c:minorTickMark val="none"/>
        <c:tickLblPos val="none"/>
        <c:crossAx val="103163776"/>
        <c:crosses val="autoZero"/>
        <c:auto val="1"/>
        <c:lblOffset val="100"/>
        <c:baseTimeUnit val="years"/>
      </c:dateAx>
      <c:valAx>
        <c:axId val="1031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65.69</c:v>
                </c:pt>
                <c:pt idx="1">
                  <c:v>56.96</c:v>
                </c:pt>
                <c:pt idx="2">
                  <c:v>61.51</c:v>
                </c:pt>
                <c:pt idx="3">
                  <c:v>63.05</c:v>
                </c:pt>
                <c:pt idx="4">
                  <c:v>57.48</c:v>
                </c:pt>
              </c:numCache>
            </c:numRef>
          </c:val>
        </c:ser>
        <c:dLbls>
          <c:showLegendKey val="0"/>
          <c:showVal val="0"/>
          <c:showCatName val="0"/>
          <c:showSerName val="0"/>
          <c:showPercent val="0"/>
          <c:showBubbleSize val="0"/>
        </c:dLbls>
        <c:gapWidth val="150"/>
        <c:axId val="103198080"/>
        <c:axId val="1032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103198080"/>
        <c:axId val="103204352"/>
      </c:lineChart>
      <c:dateAx>
        <c:axId val="103198080"/>
        <c:scaling>
          <c:orientation val="minMax"/>
        </c:scaling>
        <c:delete val="1"/>
        <c:axPos val="b"/>
        <c:numFmt formatCode="ge" sourceLinked="1"/>
        <c:majorTickMark val="none"/>
        <c:minorTickMark val="none"/>
        <c:tickLblPos val="none"/>
        <c:crossAx val="103204352"/>
        <c:crosses val="autoZero"/>
        <c:auto val="1"/>
        <c:lblOffset val="100"/>
        <c:baseTimeUnit val="years"/>
      </c:dateAx>
      <c:valAx>
        <c:axId val="1032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239.7</c:v>
                </c:pt>
                <c:pt idx="1">
                  <c:v>280.52</c:v>
                </c:pt>
                <c:pt idx="2">
                  <c:v>258.60000000000002</c:v>
                </c:pt>
                <c:pt idx="3">
                  <c:v>259.5</c:v>
                </c:pt>
                <c:pt idx="4">
                  <c:v>283.94</c:v>
                </c:pt>
              </c:numCache>
            </c:numRef>
          </c:val>
        </c:ser>
        <c:dLbls>
          <c:showLegendKey val="0"/>
          <c:showVal val="0"/>
          <c:showCatName val="0"/>
          <c:showSerName val="0"/>
          <c:showPercent val="0"/>
          <c:showBubbleSize val="0"/>
        </c:dLbls>
        <c:gapWidth val="150"/>
        <c:axId val="104471168"/>
        <c:axId val="1044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104471168"/>
        <c:axId val="104477440"/>
      </c:lineChart>
      <c:dateAx>
        <c:axId val="104471168"/>
        <c:scaling>
          <c:orientation val="minMax"/>
        </c:scaling>
        <c:delete val="1"/>
        <c:axPos val="b"/>
        <c:numFmt formatCode="ge" sourceLinked="1"/>
        <c:majorTickMark val="none"/>
        <c:minorTickMark val="none"/>
        <c:tickLblPos val="none"/>
        <c:crossAx val="104477440"/>
        <c:crosses val="autoZero"/>
        <c:auto val="1"/>
        <c:lblOffset val="100"/>
        <c:baseTimeUnit val="years"/>
      </c:dateAx>
      <c:valAx>
        <c:axId val="1044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72.489999999999995</c:v>
                </c:pt>
                <c:pt idx="1">
                  <c:v>73.099999999999994</c:v>
                </c:pt>
                <c:pt idx="2">
                  <c:v>73.59</c:v>
                </c:pt>
                <c:pt idx="3">
                  <c:v>76.819999999999993</c:v>
                </c:pt>
                <c:pt idx="4">
                  <c:v>76.819999999999993</c:v>
                </c:pt>
              </c:numCache>
            </c:numRef>
          </c:val>
        </c:ser>
        <c:dLbls>
          <c:showLegendKey val="0"/>
          <c:showVal val="0"/>
          <c:showCatName val="0"/>
          <c:showSerName val="0"/>
          <c:showPercent val="0"/>
          <c:showBubbleSize val="0"/>
        </c:dLbls>
        <c:gapWidth val="150"/>
        <c:axId val="104487168"/>
        <c:axId val="1045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104487168"/>
        <c:axId val="104522112"/>
      </c:lineChart>
      <c:dateAx>
        <c:axId val="104487168"/>
        <c:scaling>
          <c:orientation val="minMax"/>
        </c:scaling>
        <c:delete val="1"/>
        <c:axPos val="b"/>
        <c:numFmt formatCode="ge" sourceLinked="1"/>
        <c:majorTickMark val="none"/>
        <c:minorTickMark val="none"/>
        <c:tickLblPos val="none"/>
        <c:crossAx val="104522112"/>
        <c:crosses val="autoZero"/>
        <c:auto val="1"/>
        <c:lblOffset val="100"/>
        <c:baseTimeUnit val="years"/>
      </c:dateAx>
      <c:valAx>
        <c:axId val="1045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88.94</c:v>
                </c:pt>
                <c:pt idx="1">
                  <c:v>88.75</c:v>
                </c:pt>
                <c:pt idx="2">
                  <c:v>88.14</c:v>
                </c:pt>
                <c:pt idx="3">
                  <c:v>88.63</c:v>
                </c:pt>
                <c:pt idx="4">
                  <c:v>85.49</c:v>
                </c:pt>
              </c:numCache>
            </c:numRef>
          </c:val>
        </c:ser>
        <c:dLbls>
          <c:showLegendKey val="0"/>
          <c:showVal val="0"/>
          <c:showCatName val="0"/>
          <c:showSerName val="0"/>
          <c:showPercent val="0"/>
          <c:showBubbleSize val="0"/>
        </c:dLbls>
        <c:gapWidth val="150"/>
        <c:axId val="105600896"/>
        <c:axId val="1056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105600896"/>
        <c:axId val="105607168"/>
      </c:lineChart>
      <c:dateAx>
        <c:axId val="105600896"/>
        <c:scaling>
          <c:orientation val="minMax"/>
        </c:scaling>
        <c:delete val="1"/>
        <c:axPos val="b"/>
        <c:numFmt formatCode="ge" sourceLinked="1"/>
        <c:majorTickMark val="none"/>
        <c:minorTickMark val="none"/>
        <c:tickLblPos val="none"/>
        <c:crossAx val="105607168"/>
        <c:crosses val="autoZero"/>
        <c:auto val="1"/>
        <c:lblOffset val="100"/>
        <c:baseTimeUnit val="years"/>
      </c:dateAx>
      <c:valAx>
        <c:axId val="1056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彦根市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112786</v>
      </c>
      <c r="AM8" s="47"/>
      <c r="AN8" s="47"/>
      <c r="AO8" s="47"/>
      <c r="AP8" s="47"/>
      <c r="AQ8" s="47"/>
      <c r="AR8" s="47"/>
      <c r="AS8" s="47"/>
      <c r="AT8" s="43">
        <f>データ!S6</f>
        <v>196.87</v>
      </c>
      <c r="AU8" s="43"/>
      <c r="AV8" s="43"/>
      <c r="AW8" s="43"/>
      <c r="AX8" s="43"/>
      <c r="AY8" s="43"/>
      <c r="AZ8" s="43"/>
      <c r="BA8" s="43"/>
      <c r="BB8" s="43">
        <f>データ!T6</f>
        <v>572.9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6.32</v>
      </c>
      <c r="Q10" s="43"/>
      <c r="R10" s="43"/>
      <c r="S10" s="43"/>
      <c r="T10" s="43"/>
      <c r="U10" s="43"/>
      <c r="V10" s="43"/>
      <c r="W10" s="43">
        <f>データ!P6</f>
        <v>85.68</v>
      </c>
      <c r="X10" s="43"/>
      <c r="Y10" s="43"/>
      <c r="Z10" s="43"/>
      <c r="AA10" s="43"/>
      <c r="AB10" s="43"/>
      <c r="AC10" s="43"/>
      <c r="AD10" s="47">
        <f>データ!Q6</f>
        <v>2894</v>
      </c>
      <c r="AE10" s="47"/>
      <c r="AF10" s="47"/>
      <c r="AG10" s="47"/>
      <c r="AH10" s="47"/>
      <c r="AI10" s="47"/>
      <c r="AJ10" s="47"/>
      <c r="AK10" s="2"/>
      <c r="AL10" s="47">
        <f>データ!U6</f>
        <v>7117</v>
      </c>
      <c r="AM10" s="47"/>
      <c r="AN10" s="47"/>
      <c r="AO10" s="47"/>
      <c r="AP10" s="47"/>
      <c r="AQ10" s="47"/>
      <c r="AR10" s="47"/>
      <c r="AS10" s="47"/>
      <c r="AT10" s="43">
        <f>データ!V6</f>
        <v>2.66</v>
      </c>
      <c r="AU10" s="43"/>
      <c r="AV10" s="43"/>
      <c r="AW10" s="43"/>
      <c r="AX10" s="43"/>
      <c r="AY10" s="43"/>
      <c r="AZ10" s="43"/>
      <c r="BA10" s="43"/>
      <c r="BB10" s="43">
        <f>データ!W6</f>
        <v>2675.56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252026</v>
      </c>
      <c r="D6" s="31">
        <f t="shared" si="3"/>
        <v>47</v>
      </c>
      <c r="E6" s="31">
        <f t="shared" si="3"/>
        <v>17</v>
      </c>
      <c r="F6" s="31">
        <f t="shared" si="3"/>
        <v>4</v>
      </c>
      <c r="G6" s="31">
        <f t="shared" si="3"/>
        <v>0</v>
      </c>
      <c r="H6" s="31" t="str">
        <f t="shared" si="3"/>
        <v>滋賀県　彦根市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6.32</v>
      </c>
      <c r="P6" s="32">
        <f t="shared" si="3"/>
        <v>85.68</v>
      </c>
      <c r="Q6" s="32">
        <f t="shared" si="3"/>
        <v>2894</v>
      </c>
      <c r="R6" s="32">
        <f t="shared" si="3"/>
        <v>112786</v>
      </c>
      <c r="S6" s="32">
        <f t="shared" si="3"/>
        <v>196.87</v>
      </c>
      <c r="T6" s="32">
        <f t="shared" si="3"/>
        <v>572.9</v>
      </c>
      <c r="U6" s="32">
        <f t="shared" si="3"/>
        <v>7117</v>
      </c>
      <c r="V6" s="32">
        <f t="shared" si="3"/>
        <v>2.66</v>
      </c>
      <c r="W6" s="32">
        <f t="shared" si="3"/>
        <v>2675.56</v>
      </c>
      <c r="X6" s="33">
        <f>IF(X7="",NA(),X7)</f>
        <v>77.38</v>
      </c>
      <c r="Y6" s="33">
        <f t="shared" ref="Y6:AG6" si="4">IF(Y7="",NA(),Y7)</f>
        <v>70.790000000000006</v>
      </c>
      <c r="Z6" s="33">
        <f t="shared" si="4"/>
        <v>69.760000000000005</v>
      </c>
      <c r="AA6" s="33">
        <f t="shared" si="4"/>
        <v>70.459999999999994</v>
      </c>
      <c r="AB6" s="33">
        <f t="shared" si="4"/>
        <v>81.319999999999993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2264.9699999999998</v>
      </c>
      <c r="BF6" s="33">
        <f t="shared" ref="BF6:BN6" si="7">IF(BF7="",NA(),BF7)</f>
        <v>2059.92</v>
      </c>
      <c r="BG6" s="33">
        <f t="shared" si="7"/>
        <v>2434.65</v>
      </c>
      <c r="BH6" s="33">
        <f t="shared" si="7"/>
        <v>2489.27</v>
      </c>
      <c r="BI6" s="33">
        <f t="shared" si="7"/>
        <v>3476.86</v>
      </c>
      <c r="BJ6" s="33">
        <f t="shared" si="7"/>
        <v>1835.56</v>
      </c>
      <c r="BK6" s="33">
        <f t="shared" si="7"/>
        <v>1716.82</v>
      </c>
      <c r="BL6" s="33">
        <f t="shared" si="7"/>
        <v>1554.05</v>
      </c>
      <c r="BM6" s="33">
        <f t="shared" si="7"/>
        <v>1671.86</v>
      </c>
      <c r="BN6" s="33">
        <f t="shared" si="7"/>
        <v>1434.89</v>
      </c>
      <c r="BO6" s="32" t="str">
        <f>IF(BO7="","",IF(BO7="-","【-】","【"&amp;SUBSTITUTE(TEXT(BO7,"#,##0.00"),"-","△")&amp;"】"))</f>
        <v>【1,457.06】</v>
      </c>
      <c r="BP6" s="33">
        <f>IF(BP7="",NA(),BP7)</f>
        <v>65.69</v>
      </c>
      <c r="BQ6" s="33">
        <f t="shared" ref="BQ6:BY6" si="8">IF(BQ7="",NA(),BQ7)</f>
        <v>56.96</v>
      </c>
      <c r="BR6" s="33">
        <f t="shared" si="8"/>
        <v>61.51</v>
      </c>
      <c r="BS6" s="33">
        <f t="shared" si="8"/>
        <v>63.05</v>
      </c>
      <c r="BT6" s="33">
        <f t="shared" si="8"/>
        <v>57.48</v>
      </c>
      <c r="BU6" s="33">
        <f t="shared" si="8"/>
        <v>52.89</v>
      </c>
      <c r="BV6" s="33">
        <f t="shared" si="8"/>
        <v>51.73</v>
      </c>
      <c r="BW6" s="33">
        <f t="shared" si="8"/>
        <v>53.01</v>
      </c>
      <c r="BX6" s="33">
        <f t="shared" si="8"/>
        <v>50.54</v>
      </c>
      <c r="BY6" s="33">
        <f t="shared" si="8"/>
        <v>66.22</v>
      </c>
      <c r="BZ6" s="32" t="str">
        <f>IF(BZ7="","",IF(BZ7="-","【-】","【"&amp;SUBSTITUTE(TEXT(BZ7,"#,##0.00"),"-","△")&amp;"】"))</f>
        <v>【64.73】</v>
      </c>
      <c r="CA6" s="33">
        <f>IF(CA7="",NA(),CA7)</f>
        <v>239.7</v>
      </c>
      <c r="CB6" s="33">
        <f t="shared" ref="CB6:CJ6" si="9">IF(CB7="",NA(),CB7)</f>
        <v>280.52</v>
      </c>
      <c r="CC6" s="33">
        <f t="shared" si="9"/>
        <v>258.60000000000002</v>
      </c>
      <c r="CD6" s="33">
        <f t="shared" si="9"/>
        <v>259.5</v>
      </c>
      <c r="CE6" s="33">
        <f t="shared" si="9"/>
        <v>283.94</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72.489999999999995</v>
      </c>
      <c r="CM6" s="33">
        <f t="shared" ref="CM6:CU6" si="10">IF(CM7="",NA(),CM7)</f>
        <v>73.099999999999994</v>
      </c>
      <c r="CN6" s="33">
        <f t="shared" si="10"/>
        <v>73.59</v>
      </c>
      <c r="CO6" s="33">
        <f t="shared" si="10"/>
        <v>76.819999999999993</v>
      </c>
      <c r="CP6" s="33">
        <f t="shared" si="10"/>
        <v>76.819999999999993</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88.94</v>
      </c>
      <c r="CX6" s="33">
        <f t="shared" ref="CX6:DF6" si="11">IF(CX7="",NA(),CX7)</f>
        <v>88.75</v>
      </c>
      <c r="CY6" s="33">
        <f t="shared" si="11"/>
        <v>88.14</v>
      </c>
      <c r="CZ6" s="33">
        <f t="shared" si="11"/>
        <v>88.63</v>
      </c>
      <c r="DA6" s="33">
        <f t="shared" si="11"/>
        <v>85.49</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c r="A7" s="26"/>
      <c r="B7" s="35">
        <v>2015</v>
      </c>
      <c r="C7" s="35">
        <v>252026</v>
      </c>
      <c r="D7" s="35">
        <v>47</v>
      </c>
      <c r="E7" s="35">
        <v>17</v>
      </c>
      <c r="F7" s="35">
        <v>4</v>
      </c>
      <c r="G7" s="35">
        <v>0</v>
      </c>
      <c r="H7" s="35" t="s">
        <v>96</v>
      </c>
      <c r="I7" s="35" t="s">
        <v>97</v>
      </c>
      <c r="J7" s="35" t="s">
        <v>98</v>
      </c>
      <c r="K7" s="35" t="s">
        <v>99</v>
      </c>
      <c r="L7" s="35" t="s">
        <v>100</v>
      </c>
      <c r="M7" s="36" t="s">
        <v>101</v>
      </c>
      <c r="N7" s="36" t="s">
        <v>102</v>
      </c>
      <c r="O7" s="36">
        <v>6.32</v>
      </c>
      <c r="P7" s="36">
        <v>85.68</v>
      </c>
      <c r="Q7" s="36">
        <v>2894</v>
      </c>
      <c r="R7" s="36">
        <v>112786</v>
      </c>
      <c r="S7" s="36">
        <v>196.87</v>
      </c>
      <c r="T7" s="36">
        <v>572.9</v>
      </c>
      <c r="U7" s="36">
        <v>7117</v>
      </c>
      <c r="V7" s="36">
        <v>2.66</v>
      </c>
      <c r="W7" s="36">
        <v>2675.56</v>
      </c>
      <c r="X7" s="36">
        <v>77.38</v>
      </c>
      <c r="Y7" s="36">
        <v>70.790000000000006</v>
      </c>
      <c r="Z7" s="36">
        <v>69.760000000000005</v>
      </c>
      <c r="AA7" s="36">
        <v>70.459999999999994</v>
      </c>
      <c r="AB7" s="36">
        <v>81.319999999999993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2264.9699999999998</v>
      </c>
      <c r="BF7" s="36">
        <v>2059.92</v>
      </c>
      <c r="BG7" s="36">
        <v>2434.65</v>
      </c>
      <c r="BH7" s="36">
        <v>2489.27</v>
      </c>
      <c r="BI7" s="36">
        <v>3476.86</v>
      </c>
      <c r="BJ7" s="36">
        <v>1835.56</v>
      </c>
      <c r="BK7" s="36">
        <v>1716.82</v>
      </c>
      <c r="BL7" s="36">
        <v>1554.05</v>
      </c>
      <c r="BM7" s="36">
        <v>1671.86</v>
      </c>
      <c r="BN7" s="36">
        <v>1434.89</v>
      </c>
      <c r="BO7" s="36">
        <v>1457.06</v>
      </c>
      <c r="BP7" s="36">
        <v>65.69</v>
      </c>
      <c r="BQ7" s="36">
        <v>56.96</v>
      </c>
      <c r="BR7" s="36">
        <v>61.51</v>
      </c>
      <c r="BS7" s="36">
        <v>63.05</v>
      </c>
      <c r="BT7" s="36">
        <v>57.48</v>
      </c>
      <c r="BU7" s="36">
        <v>52.89</v>
      </c>
      <c r="BV7" s="36">
        <v>51.73</v>
      </c>
      <c r="BW7" s="36">
        <v>53.01</v>
      </c>
      <c r="BX7" s="36">
        <v>50.54</v>
      </c>
      <c r="BY7" s="36">
        <v>66.22</v>
      </c>
      <c r="BZ7" s="36">
        <v>64.73</v>
      </c>
      <c r="CA7" s="36">
        <v>239.7</v>
      </c>
      <c r="CB7" s="36">
        <v>280.52</v>
      </c>
      <c r="CC7" s="36">
        <v>258.60000000000002</v>
      </c>
      <c r="CD7" s="36">
        <v>259.5</v>
      </c>
      <c r="CE7" s="36">
        <v>283.94</v>
      </c>
      <c r="CF7" s="36">
        <v>300.52</v>
      </c>
      <c r="CG7" s="36">
        <v>310.47000000000003</v>
      </c>
      <c r="CH7" s="36">
        <v>299.39</v>
      </c>
      <c r="CI7" s="36">
        <v>320.36</v>
      </c>
      <c r="CJ7" s="36">
        <v>246.72</v>
      </c>
      <c r="CK7" s="36">
        <v>250.25</v>
      </c>
      <c r="CL7" s="36">
        <v>72.489999999999995</v>
      </c>
      <c r="CM7" s="36">
        <v>73.099999999999994</v>
      </c>
      <c r="CN7" s="36">
        <v>73.59</v>
      </c>
      <c r="CO7" s="36">
        <v>76.819999999999993</v>
      </c>
      <c r="CP7" s="36">
        <v>76.819999999999993</v>
      </c>
      <c r="CQ7" s="36">
        <v>36.799999999999997</v>
      </c>
      <c r="CR7" s="36">
        <v>36.67</v>
      </c>
      <c r="CS7" s="36">
        <v>36.200000000000003</v>
      </c>
      <c r="CT7" s="36">
        <v>34.74</v>
      </c>
      <c r="CU7" s="36">
        <v>41.35</v>
      </c>
      <c r="CV7" s="36">
        <v>40.31</v>
      </c>
      <c r="CW7" s="36">
        <v>88.94</v>
      </c>
      <c r="CX7" s="36">
        <v>88.75</v>
      </c>
      <c r="CY7" s="36">
        <v>88.14</v>
      </c>
      <c r="CZ7" s="36">
        <v>88.63</v>
      </c>
      <c r="DA7" s="36">
        <v>85.49</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彦根市役所</cp:lastModifiedBy>
  <cp:lastPrinted>2017-02-20T08:02:58Z</cp:lastPrinted>
  <dcterms:created xsi:type="dcterms:W3CDTF">2017-02-08T03:02:11Z</dcterms:created>
  <dcterms:modified xsi:type="dcterms:W3CDTF">2017-02-20T08:03:25Z</dcterms:modified>
  <cp:category/>
</cp:coreProperties>
</file>