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<sst xmlns="http://schemas.openxmlformats.org/spreadsheetml/2006/main" count="217" uniqueCount="107">
  <si>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</si>
  <si>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</si>
  <si>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</si>
  <si>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</si>
  <si>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</si>
  <si>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</si>
  <si>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</si>
  <si>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</si>
  <si>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</si>
  <si>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</si>
  <si>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</si>
  <si>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</si>
  <si>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</si>
  <si>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</si>
  <si>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</si>
  <si>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</si>
  <si>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</si>
  <si>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</si>
  <si>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</si>
  <si>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</si>
  <si>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</si>
  <si>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</si>
  <si>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</si>
  <si>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</si>
  <si>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</si>
  <si>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</si>
  <si>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</si>
  <si>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</si>
  <si>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</si>
  <si>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</si>
  <si>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</si>
  <si>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</si>
  <si>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</si>
  <si>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</si>
  <si>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</si>
  <si>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</si>
  <si>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</si>
  <si>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</si>
  <si>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</si>
  <si>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</si>
  <si>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</si>
  <si>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</si>
  <si>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</si>
  <si>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</si>
  <si>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</si>
  <si>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</si>
  <si>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</si>
  <si>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</si>
  <si>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</si>
  <si>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</si>
  <si>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</si>
  <si>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</si>
  <si>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</si>
  <si>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</si>
  <si>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</si>
  <si>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</si>
  <si>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</si>
  <si>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</si>
  <si>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</si>
  <si>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</si>
  <si>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</si>
  <si>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</si>
  <si>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</si>
  <si>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</si>
  <si>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</si>
  <si>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</si>
  <si>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</si>
  <si>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</si>
  <si>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</si>
  <si>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</si>
  <si>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</si>
  <si>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</si>
  <si>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</si>
  <si>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</si>
  <si>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</si>
  <si>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</si>
  <si>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</si>
  <si>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</si>
  <si>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</si>
  <si>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</si>
  <si>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</si>
  <si>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</si>
  <si>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</si>
  <si>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</si>
  <si>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</si>
  <si>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</si>
  <si>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</si>
  <si>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</si>
  <si>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</si>
  <si>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</si>
  <si>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</si>
  <si>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</si>
  <si>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</si>
  <si>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</si>
  <si>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</si>
  <si>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</si>
  <si>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</si>
  <si>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</si>
  <si>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</si>
  <si>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</si>
  <si>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</si>
  <si>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</si>
  <si>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</si>
  <si>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</si>
  <si>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度を示す①有形固定資産減価償却率および②管路経年化率は、類似団体より低い値であるものの、微増傾向にある。特に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phoneticPr fontId="4"/>
  </si>
  <si>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このためには、今年度策定する水道事業の基本的方針等を定めた水道事業ビジョンや第3期中期経営計画（経営戦略）による一貫した考えのもと、長期的な視点に立って施設整備を進めていく。
</t>
    <phoneticPr fontId="4"/>
  </si>
  <si>
    <t xml:space="preserve">[健全性]
収支状況を示す①経常収支比率や⑤料金回収率については、類似団体と同様に100％を上回っており健全性は維持できている。また支払能力を示す③流動比率についても類似団体を少し上回る程度であ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類似団体に比べると低いことから、効率性を上げる対策が必要である。
</t>
    <rPh sb="280" eb="283">
      <t>チカスイ</t>
    </rPh>
    <rPh sb="284" eb="286">
      <t>シュスイ</t>
    </rPh>
    <rPh sb="286" eb="288">
      <t>ノウリョク</t>
    </rPh>
    <rPh sb="289" eb="29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</si>
</sst>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0.78</c:v>
                </c:pt>
                <c:pt idx="1">
                  <c:v>0.82</c:v>
                </c:pt>
                <c:pt idx="2">
                  <c:v>0.71</c:v>
                </c:pt>
                <c:pt idx="3">
                  <c:v>0.75</c:v>
                </c:pt>
                <c:pt idx="4">
                  <c:v>0.54</c:v>
                </c:pt>
              </c:numCache>
            </c:numRef>
          </c:val>
        </c:ser>
        <c:dLbls>
          <c:showLegendKey val="0"/>
          <c:showVal val="0"/>
          <c:showCatName val="0"/>
          <c:showSerName val="0"/>
          <c:showPercent val="0"/>
          <c:showBubbleSize val="0"/>
        </c:dLbls>
        <c:gapWidth val="150"/>
        <c:axId val="105917056"/>
        <c:axId val="105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5917056"/>
        <c:axId val="105919232"/>
      </c:lineChart>
      <c:dateAx>
        <c:axId val="105917056"/>
        <c:scaling>
          <c:orientation val="minMax"/>
        </c:scaling>
        <c:delete val="1"/>
        <c:axPos val="b"/>
        <c:numFmt formatCode="ge" sourceLinked="1"/>
        <c:majorTickMark val="none"/>
        <c:minorTickMark val="none"/>
        <c:tickLblPos val="none"/>
        <c:crossAx val="105919232"/>
        <c:crosses val="autoZero"/>
        <c:auto val="1"/>
        <c:lblOffset val="100"/>
        <c:baseTimeUnit val="years"/>
      </c:dateAx>
      <c:valAx>
        <c:axId val="105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58.26</c:v>
                </c:pt>
                <c:pt idx="1">
                  <c:v>57.95</c:v>
                </c:pt>
                <c:pt idx="2">
                  <c:v>57.22</c:v>
                </c:pt>
                <c:pt idx="3">
                  <c:v>56.18</c:v>
                </c:pt>
                <c:pt idx="4">
                  <c:v>57.27</c:v>
                </c:pt>
              </c:numCache>
            </c:numRef>
          </c:val>
        </c:ser>
        <c:dLbls>
          <c:showLegendKey val="0"/>
          <c:showVal val="0"/>
          <c:showCatName val="0"/>
          <c:showSerName val="0"/>
          <c:showPercent val="0"/>
          <c:showBubbleSize val="0"/>
        </c:dLbls>
        <c:gapWidth val="150"/>
        <c:axId val="106313984"/>
        <c:axId val="106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6313984"/>
        <c:axId val="106344832"/>
      </c:lineChart>
      <c:dateAx>
        <c:axId val="106313984"/>
        <c:scaling>
          <c:orientation val="minMax"/>
        </c:scaling>
        <c:delete val="1"/>
        <c:axPos val="b"/>
        <c:numFmt formatCode="ge" sourceLinked="1"/>
        <c:majorTickMark val="none"/>
        <c:minorTickMark val="none"/>
        <c:tickLblPos val="none"/>
        <c:crossAx val="106344832"/>
        <c:crosses val="autoZero"/>
        <c:auto val="1"/>
        <c:lblOffset val="100"/>
        <c:baseTimeUnit val="years"/>
      </c:dateAx>
      <c:valAx>
        <c:axId val="106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87.38</c:v>
                </c:pt>
                <c:pt idx="1">
                  <c:v>87.33</c:v>
                </c:pt>
                <c:pt idx="2">
                  <c:v>88.22</c:v>
                </c:pt>
                <c:pt idx="3">
                  <c:v>88.92</c:v>
                </c:pt>
                <c:pt idx="4">
                  <c:v>87.17</c:v>
                </c:pt>
              </c:numCache>
            </c:numRef>
          </c:val>
        </c:ser>
        <c:dLbls>
          <c:showLegendKey val="0"/>
          <c:showVal val="0"/>
          <c:showCatName val="0"/>
          <c:showSerName val="0"/>
          <c:showPercent val="0"/>
          <c:showBubbleSize val="0"/>
        </c:dLbls>
        <c:gapWidth val="150"/>
        <c:axId val="107689856"/>
        <c:axId val="1076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7689856"/>
        <c:axId val="107696128"/>
      </c:lineChart>
      <c:dateAx>
        <c:axId val="107689856"/>
        <c:scaling>
          <c:orientation val="minMax"/>
        </c:scaling>
        <c:delete val="1"/>
        <c:axPos val="b"/>
        <c:numFmt formatCode="ge" sourceLinked="1"/>
        <c:majorTickMark val="none"/>
        <c:minorTickMark val="none"/>
        <c:tickLblPos val="none"/>
        <c:crossAx val="107696128"/>
        <c:crosses val="autoZero"/>
        <c:auto val="1"/>
        <c:lblOffset val="100"/>
        <c:baseTimeUnit val="years"/>
      </c:dateAx>
      <c:valAx>
        <c:axId val="107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105.84</c:v>
                </c:pt>
                <c:pt idx="1">
                  <c:v>107.69</c:v>
                </c:pt>
                <c:pt idx="2">
                  <c:v>110.09</c:v>
                </c:pt>
                <c:pt idx="3">
                  <c:v>126.29</c:v>
                </c:pt>
                <c:pt idx="4">
                  <c:v>124.84</c:v>
                </c:pt>
              </c:numCache>
            </c:numRef>
          </c:val>
        </c:ser>
        <c:dLbls>
          <c:showLegendKey val="0"/>
          <c:showVal val="0"/>
          <c:showCatName val="0"/>
          <c:showSerName val="0"/>
          <c:showPercent val="0"/>
          <c:showBubbleSize val="0"/>
        </c:dLbls>
        <c:gapWidth val="150"/>
        <c:axId val="105960960"/>
        <c:axId val="1059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5960960"/>
        <c:axId val="105962880"/>
      </c:lineChart>
      <c:dateAx>
        <c:axId val="105960960"/>
        <c:scaling>
          <c:orientation val="minMax"/>
        </c:scaling>
        <c:delete val="1"/>
        <c:axPos val="b"/>
        <c:numFmt formatCode="ge" sourceLinked="1"/>
        <c:majorTickMark val="none"/>
        <c:minorTickMark val="none"/>
        <c:tickLblPos val="none"/>
        <c:crossAx val="105962880"/>
        <c:crosses val="autoZero"/>
        <c:auto val="1"/>
        <c:lblOffset val="100"/>
        <c:baseTimeUnit val="years"/>
      </c:dateAx>
      <c:valAx>
        <c:axId val="10596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37.619999999999997</c:v>
                </c:pt>
                <c:pt idx="1">
                  <c:v>39.07</c:v>
                </c:pt>
                <c:pt idx="2">
                  <c:v>40.89</c:v>
                </c:pt>
                <c:pt idx="3">
                  <c:v>41.61</c:v>
                </c:pt>
                <c:pt idx="4">
                  <c:v>42.89</c:v>
                </c:pt>
              </c:numCache>
            </c:numRef>
          </c:val>
        </c:ser>
        <c:dLbls>
          <c:showLegendKey val="0"/>
          <c:showVal val="0"/>
          <c:showCatName val="0"/>
          <c:showSerName val="0"/>
          <c:showPercent val="0"/>
          <c:showBubbleSize val="0"/>
        </c:dLbls>
        <c:gapWidth val="150"/>
        <c:axId val="105870464"/>
        <c:axId val="1058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5870464"/>
        <c:axId val="105872384"/>
      </c:lineChart>
      <c:dateAx>
        <c:axId val="105870464"/>
        <c:scaling>
          <c:orientation val="minMax"/>
        </c:scaling>
        <c:delete val="1"/>
        <c:axPos val="b"/>
        <c:numFmt formatCode="ge" sourceLinked="1"/>
        <c:majorTickMark val="none"/>
        <c:minorTickMark val="none"/>
        <c:tickLblPos val="none"/>
        <c:crossAx val="105872384"/>
        <c:crosses val="autoZero"/>
        <c:auto val="1"/>
        <c:lblOffset val="100"/>
        <c:baseTimeUnit val="years"/>
      </c:dateAx>
      <c:valAx>
        <c:axId val="1058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8.9</c:v>
                </c:pt>
                <c:pt idx="1">
                  <c:v>8.3800000000000008</c:v>
                </c:pt>
                <c:pt idx="2">
                  <c:v>8.35</c:v>
                </c:pt>
                <c:pt idx="3">
                  <c:v>9.3699999999999992</c:v>
                </c:pt>
                <c:pt idx="4">
                  <c:v>10.75</c:v>
                </c:pt>
              </c:numCache>
            </c:numRef>
          </c:val>
        </c:ser>
        <c:dLbls>
          <c:showLegendKey val="0"/>
          <c:showVal val="0"/>
          <c:showCatName val="0"/>
          <c:showSerName val="0"/>
          <c:showPercent val="0"/>
          <c:showBubbleSize val="0"/>
        </c:dLbls>
        <c:gapWidth val="150"/>
        <c:axId val="105972480"/>
        <c:axId val="1059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5972480"/>
        <c:axId val="105974400"/>
      </c:lineChart>
      <c:dateAx>
        <c:axId val="105972480"/>
        <c:scaling>
          <c:orientation val="minMax"/>
        </c:scaling>
        <c:delete val="1"/>
        <c:axPos val="b"/>
        <c:numFmt formatCode="ge" sourceLinked="1"/>
        <c:majorTickMark val="none"/>
        <c:minorTickMark val="none"/>
        <c:tickLblPos val="none"/>
        <c:crossAx val="105974400"/>
        <c:crosses val="autoZero"/>
        <c:auto val="1"/>
        <c:lblOffset val="100"/>
        <c:baseTimeUnit val="years"/>
      </c:dateAx>
      <c:valAx>
        <c:axId val="1059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19456"/>
        <c:axId val="106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6019456"/>
        <c:axId val="106021632"/>
      </c:lineChart>
      <c:dateAx>
        <c:axId val="106019456"/>
        <c:scaling>
          <c:orientation val="minMax"/>
        </c:scaling>
        <c:delete val="1"/>
        <c:axPos val="b"/>
        <c:numFmt formatCode="ge" sourceLinked="1"/>
        <c:majorTickMark val="none"/>
        <c:minorTickMark val="none"/>
        <c:tickLblPos val="none"/>
        <c:crossAx val="106021632"/>
        <c:crosses val="autoZero"/>
        <c:auto val="1"/>
        <c:lblOffset val="100"/>
        <c:baseTimeUnit val="years"/>
      </c:dateAx>
      <c:valAx>
        <c:axId val="1060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705.53</c:v>
                </c:pt>
                <c:pt idx="1">
                  <c:v>536.16999999999996</c:v>
                </c:pt>
                <c:pt idx="2">
                  <c:v>866.3</c:v>
                </c:pt>
                <c:pt idx="3">
                  <c:v>447.82</c:v>
                </c:pt>
                <c:pt idx="4">
                  <c:v>422.56</c:v>
                </c:pt>
              </c:numCache>
            </c:numRef>
          </c:val>
        </c:ser>
        <c:dLbls>
          <c:showLegendKey val="0"/>
          <c:showVal val="0"/>
          <c:showCatName val="0"/>
          <c:showSerName val="0"/>
          <c:showPercent val="0"/>
          <c:showBubbleSize val="0"/>
        </c:dLbls>
        <c:gapWidth val="150"/>
        <c:axId val="106064128"/>
        <c:axId val="106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6064128"/>
        <c:axId val="106070400"/>
      </c:lineChart>
      <c:dateAx>
        <c:axId val="106064128"/>
        <c:scaling>
          <c:orientation val="minMax"/>
        </c:scaling>
        <c:delete val="1"/>
        <c:axPos val="b"/>
        <c:numFmt formatCode="ge" sourceLinked="1"/>
        <c:majorTickMark val="none"/>
        <c:minorTickMark val="none"/>
        <c:tickLblPos val="none"/>
        <c:crossAx val="106070400"/>
        <c:crosses val="autoZero"/>
        <c:auto val="1"/>
        <c:lblOffset val="100"/>
        <c:baseTimeUnit val="years"/>
      </c:dateAx>
      <c:valAx>
        <c:axId val="10607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404.7</c:v>
                </c:pt>
                <c:pt idx="1">
                  <c:v>374.9</c:v>
                </c:pt>
                <c:pt idx="2">
                  <c:v>365.48</c:v>
                </c:pt>
                <c:pt idx="3">
                  <c:v>380.95</c:v>
                </c:pt>
                <c:pt idx="4">
                  <c:v>378.51</c:v>
                </c:pt>
              </c:numCache>
            </c:numRef>
          </c:val>
        </c:ser>
        <c:dLbls>
          <c:showLegendKey val="0"/>
          <c:showVal val="0"/>
          <c:showCatName val="0"/>
          <c:showSerName val="0"/>
          <c:showPercent val="0"/>
          <c:showBubbleSize val="0"/>
        </c:dLbls>
        <c:gapWidth val="150"/>
        <c:axId val="106233856"/>
        <c:axId val="106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6233856"/>
        <c:axId val="106235776"/>
      </c:lineChart>
      <c:dateAx>
        <c:axId val="106233856"/>
        <c:scaling>
          <c:orientation val="minMax"/>
        </c:scaling>
        <c:delete val="1"/>
        <c:axPos val="b"/>
        <c:numFmt formatCode="ge" sourceLinked="1"/>
        <c:majorTickMark val="none"/>
        <c:minorTickMark val="none"/>
        <c:tickLblPos val="none"/>
        <c:crossAx val="106235776"/>
        <c:crosses val="autoZero"/>
        <c:auto val="1"/>
        <c:lblOffset val="100"/>
        <c:baseTimeUnit val="years"/>
      </c:dateAx>
      <c:valAx>
        <c:axId val="10623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101.65</c:v>
                </c:pt>
                <c:pt idx="1">
                  <c:v>102.66</c:v>
                </c:pt>
                <c:pt idx="2">
                  <c:v>104.51</c:v>
                </c:pt>
                <c:pt idx="3">
                  <c:v>127.96</c:v>
                </c:pt>
                <c:pt idx="4">
                  <c:v>126.79</c:v>
                </c:pt>
              </c:numCache>
            </c:numRef>
          </c:val>
        </c:ser>
        <c:dLbls>
          <c:showLegendKey val="0"/>
          <c:showVal val="0"/>
          <c:showCatName val="0"/>
          <c:showSerName val="0"/>
          <c:showPercent val="0"/>
          <c:showBubbleSize val="0"/>
        </c:dLbls>
        <c:gapWidth val="150"/>
        <c:axId val="106274176"/>
        <c:axId val="1062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6274176"/>
        <c:axId val="106280448"/>
      </c:lineChart>
      <c:dateAx>
        <c:axId val="106274176"/>
        <c:scaling>
          <c:orientation val="minMax"/>
        </c:scaling>
        <c:delete val="1"/>
        <c:axPos val="b"/>
        <c:numFmt formatCode="ge" sourceLinked="1"/>
        <c:majorTickMark val="none"/>
        <c:minorTickMark val="none"/>
        <c:tickLblPos val="none"/>
        <c:crossAx val="106280448"/>
        <c:crosses val="autoZero"/>
        <c:auto val="1"/>
        <c:lblOffset val="100"/>
        <c:baseTimeUnit val="years"/>
      </c:dateAx>
      <c:valAx>
        <c:axId val="1062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138.63999999999999</c:v>
                </c:pt>
                <c:pt idx="1">
                  <c:v>136.79</c:v>
                </c:pt>
                <c:pt idx="2">
                  <c:v>134.24</c:v>
                </c:pt>
                <c:pt idx="3">
                  <c:v>109.68</c:v>
                </c:pt>
                <c:pt idx="4">
                  <c:v>110.45</c:v>
                </c:pt>
              </c:numCache>
            </c:numRef>
          </c:val>
        </c:ser>
        <c:dLbls>
          <c:showLegendKey val="0"/>
          <c:showVal val="0"/>
          <c:showCatName val="0"/>
          <c:showSerName val="0"/>
          <c:showPercent val="0"/>
          <c:showBubbleSize val="0"/>
        </c:dLbls>
        <c:gapWidth val="150"/>
        <c:axId val="106297984"/>
        <c:axId val="1063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6297984"/>
        <c:axId val="106304256"/>
      </c:lineChart>
      <c:dateAx>
        <c:axId val="106297984"/>
        <c:scaling>
          <c:orientation val="minMax"/>
        </c:scaling>
        <c:delete val="1"/>
        <c:axPos val="b"/>
        <c:numFmt formatCode="ge" sourceLinked="1"/>
        <c:majorTickMark val="none"/>
        <c:minorTickMark val="none"/>
        <c:tickLblPos val="none"/>
        <c:crossAx val="106304256"/>
        <c:crosses val="autoZero"/>
        <c:auto val="1"/>
        <c:lblOffset val="100"/>
        <c:baseTimeUnit val="years"/>
      </c:dateAx>
      <c:valAx>
        <c:axId val="106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彦根市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112786</v>
      </c>
      <c r="AJ8" s="56"/>
      <c r="AK8" s="56"/>
      <c r="AL8" s="56"/>
      <c r="AM8" s="56"/>
      <c r="AN8" s="56"/>
      <c r="AO8" s="56"/>
      <c r="AP8" s="57"/>
      <c r="AQ8" s="47">
        <f>データ!R6</f>
        <v>196.87</v>
      </c>
      <c r="AR8" s="47"/>
      <c r="AS8" s="47"/>
      <c r="AT8" s="47"/>
      <c r="AU8" s="47"/>
      <c r="AV8" s="47"/>
      <c r="AW8" s="47"/>
      <c r="AX8" s="47"/>
      <c r="AY8" s="47">
        <f>データ!S6</f>
        <v>572.9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71.2</v>
      </c>
      <c r="K10" s="47"/>
      <c r="L10" s="47"/>
      <c r="M10" s="47"/>
      <c r="N10" s="47"/>
      <c r="O10" s="47"/>
      <c r="P10" s="47"/>
      <c r="Q10" s="47"/>
      <c r="R10" s="47">
        <f>データ!O6</f>
        <v>99.8</v>
      </c>
      <c r="S10" s="47"/>
      <c r="T10" s="47"/>
      <c r="U10" s="47"/>
      <c r="V10" s="47"/>
      <c r="W10" s="47"/>
      <c r="X10" s="47"/>
      <c r="Y10" s="47"/>
      <c r="Z10" s="78">
        <f>データ!P6</f>
        <v>2484</v>
      </c>
      <c r="AA10" s="78"/>
      <c r="AB10" s="78"/>
      <c r="AC10" s="78"/>
      <c r="AD10" s="78"/>
      <c r="AE10" s="78"/>
      <c r="AF10" s="78"/>
      <c r="AG10" s="78"/>
      <c r="AH10" s="2"/>
      <c r="AI10" s="78">
        <f>データ!T6</f>
        <v>112404</v>
      </c>
      <c r="AJ10" s="78"/>
      <c r="AK10" s="78"/>
      <c r="AL10" s="78"/>
      <c r="AM10" s="78"/>
      <c r="AN10" s="78"/>
      <c r="AO10" s="78"/>
      <c r="AP10" s="78"/>
      <c r="AQ10" s="47">
        <f>データ!U6</f>
        <v>77.349999999999994</v>
      </c>
      <c r="AR10" s="47"/>
      <c r="AS10" s="47"/>
      <c r="AT10" s="47"/>
      <c r="AU10" s="47"/>
      <c r="AV10" s="47"/>
      <c r="AW10" s="47"/>
      <c r="AX10" s="47"/>
      <c r="AY10" s="47">
        <f>データ!V6</f>
        <v>1453.19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252026</v>
      </c>
      <c r="D6" s="31">
        <f t="shared" si="3"/>
        <v>46</v>
      </c>
      <c r="E6" s="31">
        <f t="shared" si="3"/>
        <v>1</v>
      </c>
      <c r="F6" s="31">
        <f t="shared" si="3"/>
        <v>0</v>
      </c>
      <c r="G6" s="31">
        <f t="shared" si="3"/>
        <v>1</v>
      </c>
      <c r="H6" s="31" t="str">
        <f t="shared" si="3"/>
        <v>滋賀県　彦根市</v>
      </c>
      <c r="I6" s="31" t="str">
        <f t="shared" si="3"/>
        <v>法適用</v>
      </c>
      <c r="J6" s="31" t="str">
        <f t="shared" si="3"/>
        <v>水道事業</v>
      </c>
      <c r="K6" s="31" t="str">
        <f t="shared" si="3"/>
        <v>末端給水事業</v>
      </c>
      <c r="L6" s="31" t="str">
        <f t="shared" si="3"/>
        <v>A3</v>
      </c>
      <c r="M6" s="32" t="str">
        <f t="shared" si="3"/>
        <v>-</v>
      </c>
      <c r="N6" s="32">
        <f t="shared" si="3"/>
        <v>71.2</v>
      </c>
      <c r="O6" s="32">
        <f t="shared" si="3"/>
        <v>99.8</v>
      </c>
      <c r="P6" s="32">
        <f t="shared" si="3"/>
        <v>2484</v>
      </c>
      <c r="Q6" s="32">
        <f t="shared" si="3"/>
        <v>112786</v>
      </c>
      <c r="R6" s="32">
        <f t="shared" si="3"/>
        <v>196.87</v>
      </c>
      <c r="S6" s="32">
        <f t="shared" si="3"/>
        <v>572.9</v>
      </c>
      <c r="T6" s="32">
        <f t="shared" si="3"/>
        <v>112404</v>
      </c>
      <c r="U6" s="32">
        <f t="shared" si="3"/>
        <v>77.349999999999994</v>
      </c>
      <c r="V6" s="32">
        <f t="shared" si="3"/>
        <v>1453.19</v>
      </c>
      <c r="W6" s="33">
        <f>IF(W7="",NA(),W7)</f>
        <v>105.84</v>
      </c>
      <c r="X6" s="33">
        <f t="shared" ref="X6:AF6" si="4">IF(X7="",NA(),X7)</f>
        <v>107.69</v>
      </c>
      <c r="Y6" s="33">
        <f t="shared" si="4"/>
        <v>110.09</v>
      </c>
      <c r="Z6" s="33">
        <f t="shared" si="4"/>
        <v>126.29</v>
      </c>
      <c r="AA6" s="33">
        <f t="shared" si="4"/>
        <v>124.84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705.53</v>
      </c>
      <c r="AT6" s="33">
        <f t="shared" ref="AT6:BB6" si="6">IF(AT7="",NA(),AT7)</f>
        <v>536.16999999999996</v>
      </c>
      <c r="AU6" s="33">
        <f t="shared" si="6"/>
        <v>866.3</v>
      </c>
      <c r="AV6" s="33">
        <f t="shared" si="6"/>
        <v>447.82</v>
      </c>
      <c r="AW6" s="33">
        <f t="shared" si="6"/>
        <v>422.56</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404.7</v>
      </c>
      <c r="BE6" s="33">
        <f t="shared" ref="BE6:BM6" si="7">IF(BE7="",NA(),BE7)</f>
        <v>374.9</v>
      </c>
      <c r="BF6" s="33">
        <f t="shared" si="7"/>
        <v>365.48</v>
      </c>
      <c r="BG6" s="33">
        <f t="shared" si="7"/>
        <v>380.95</v>
      </c>
      <c r="BH6" s="33">
        <f t="shared" si="7"/>
        <v>378.51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101.65</v>
      </c>
      <c r="BP6" s="33">
        <f t="shared" ref="BP6:BX6" si="8">IF(BP7="",NA(),BP7)</f>
        <v>102.66</v>
      </c>
      <c r="BQ6" s="33">
        <f t="shared" si="8"/>
        <v>104.51</v>
      </c>
      <c r="BR6" s="33">
        <f t="shared" si="8"/>
        <v>127.96</v>
      </c>
      <c r="BS6" s="33">
        <f t="shared" si="8"/>
        <v>126.79</v>
      </c>
      <c r="BT6" s="33">
        <f t="shared" si="8"/>
        <v>100.16</v>
      </c>
      <c r="BU6" s="33">
        <f t="shared" si="8"/>
        <v>100.16</v>
      </c>
      <c r="BV6" s="33">
        <f t="shared" si="8"/>
        <v>100.07</v>
      </c>
      <c r="BW6" s="33">
        <f t="shared" si="8"/>
        <v>106.22</v>
      </c>
      <c r="BX6" s="33">
        <f t="shared" si="8"/>
        <v>106.69</v>
      </c>
      <c r="BY6" s="32" t="str">
        <f>IF(BY7="","",IF(BY7="-","【-】","【"&amp;SUBSTITUTE(TEXT(BY7,"#,##0.00"),"-","△")&amp;"】"))</f>
        <v>【104.99】</v>
      </c>
      <c r="BZ6" s="33">
        <f>IF(BZ7="",NA(),BZ7)</f>
        <v>138.63999999999999</v>
      </c>
      <c r="CA6" s="33">
        <f t="shared" ref="CA6:CI6" si="9">IF(CA7="",NA(),CA7)</f>
        <v>136.79</v>
      </c>
      <c r="CB6" s="33">
        <f t="shared" si="9"/>
        <v>134.24</v>
      </c>
      <c r="CC6" s="33">
        <f t="shared" si="9"/>
        <v>109.68</v>
      </c>
      <c r="CD6" s="33">
        <f t="shared" si="9"/>
        <v>110.45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58.26</v>
      </c>
      <c r="CL6" s="33">
        <f t="shared" ref="CL6:CT6" si="10">IF(CL7="",NA(),CL7)</f>
        <v>57.95</v>
      </c>
      <c r="CM6" s="33">
        <f t="shared" si="10"/>
        <v>57.22</v>
      </c>
      <c r="CN6" s="33">
        <f t="shared" si="10"/>
        <v>56.18</v>
      </c>
      <c r="CO6" s="33">
        <f t="shared" si="10"/>
        <v>57.27</v>
      </c>
      <c r="CP6" s="33">
        <f t="shared" si="10"/>
        <v>62.81</v>
      </c>
      <c r="CQ6" s="33">
        <f t="shared" si="10"/>
        <v>62.5</v>
      </c>
      <c r="CR6" s="33">
        <f t="shared" si="10"/>
        <v>62.45</v>
      </c>
      <c r="CS6" s="33">
        <f t="shared" si="10"/>
        <v>62.12</v>
      </c>
      <c r="CT6" s="33">
        <f t="shared" si="10"/>
        <v>62.26</v>
      </c>
      <c r="CU6" s="32" t="str">
        <f>IF(CU7="","",IF(CU7="-","【-】","【"&amp;SUBSTITUTE(TEXT(CU7,"#,##0.00"),"-","△")&amp;"】"))</f>
        <v>【59.76】</v>
      </c>
      <c r="CV6" s="33">
        <f>IF(CV7="",NA(),CV7)</f>
        <v>87.38</v>
      </c>
      <c r="CW6" s="33">
        <f t="shared" ref="CW6:DE6" si="11">IF(CW7="",NA(),CW7)</f>
        <v>87.33</v>
      </c>
      <c r="CX6" s="33">
        <f t="shared" si="11"/>
        <v>88.22</v>
      </c>
      <c r="CY6" s="33">
        <f t="shared" si="11"/>
        <v>88.92</v>
      </c>
      <c r="CZ6" s="33">
        <f t="shared" si="11"/>
        <v>87.17</v>
      </c>
      <c r="DA6" s="33">
        <f t="shared" si="11"/>
        <v>89.45</v>
      </c>
      <c r="DB6" s="33">
        <f t="shared" si="11"/>
        <v>89.62</v>
      </c>
      <c r="DC6" s="33">
        <f t="shared" si="11"/>
        <v>89.76</v>
      </c>
      <c r="DD6" s="33">
        <f t="shared" si="11"/>
        <v>89.45</v>
      </c>
      <c r="DE6" s="33">
        <f t="shared" si="11"/>
        <v>89.5</v>
      </c>
      <c r="DF6" s="32" t="str">
        <f>IF(DF7="","",IF(DF7="-","【-】","【"&amp;SUBSTITUTE(TEXT(DF7,"#,##0.00"),"-","△")&amp;"】"))</f>
        <v>【89.95】</v>
      </c>
      <c r="DG6" s="33">
        <f>IF(DG7="",NA(),DG7)</f>
        <v>37.619999999999997</v>
      </c>
      <c r="DH6" s="33">
        <f t="shared" ref="DH6:DP6" si="12">IF(DH7="",NA(),DH7)</f>
        <v>39.07</v>
      </c>
      <c r="DI6" s="33">
        <f t="shared" si="12"/>
        <v>40.89</v>
      </c>
      <c r="DJ6" s="33">
        <f t="shared" si="12"/>
        <v>41.61</v>
      </c>
      <c r="DK6" s="33">
        <f t="shared" si="12"/>
        <v>42.89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8.9</v>
      </c>
      <c r="DS6" s="33">
        <f t="shared" ref="DS6:EA6" si="13">IF(DS7="",NA(),DS7)</f>
        <v>8.3800000000000008</v>
      </c>
      <c r="DT6" s="33">
        <f t="shared" si="13"/>
        <v>8.35</v>
      </c>
      <c r="DU6" s="33">
        <f t="shared" si="13"/>
        <v>9.3699999999999992</v>
      </c>
      <c r="DV6" s="33">
        <f t="shared" si="13"/>
        <v>10.75</v>
      </c>
      <c r="DW6" s="33">
        <f t="shared" si="13"/>
        <v>9.14</v>
      </c>
      <c r="DX6" s="33">
        <f t="shared" si="13"/>
        <v>10.19</v>
      </c>
      <c r="DY6" s="33">
        <f t="shared" si="13"/>
        <v>10.9</v>
      </c>
      <c r="DZ6" s="33">
        <f t="shared" si="13"/>
        <v>12.03</v>
      </c>
      <c r="EA6" s="33">
        <f t="shared" si="13"/>
        <v>13.14</v>
      </c>
      <c r="EB6" s="32" t="str">
        <f>IF(EB7="","",IF(EB7="-","【-】","【"&amp;SUBSTITUTE(TEXT(EB7,"#,##0.00"),"-","△")&amp;"】"))</f>
        <v>【13.18】</v>
      </c>
      <c r="EC6" s="33">
        <f>IF(EC7="",NA(),EC7)</f>
        <v>0.78</v>
      </c>
      <c r="ED6" s="33">
        <f t="shared" ref="ED6:EL6" si="14">IF(ED7="",NA(),ED7)</f>
        <v>0.82</v>
      </c>
      <c r="EE6" s="33">
        <f t="shared" si="14"/>
        <v>0.71</v>
      </c>
      <c r="EF6" s="33">
        <f t="shared" si="14"/>
        <v>0.75</v>
      </c>
      <c r="EG6" s="33">
        <f t="shared" si="14"/>
        <v>0.54</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252026</v>
      </c>
      <c r="D7" s="35">
        <v>46</v>
      </c>
      <c r="E7" s="35">
        <v>1</v>
      </c>
      <c r="F7" s="35">
        <v>0</v>
      </c>
      <c r="G7" s="35">
        <v>1</v>
      </c>
      <c r="H7" s="35" t="s">
        <v>93</v>
      </c>
      <c r="I7" s="35" t="s">
        <v>94</v>
      </c>
      <c r="J7" s="35" t="s">
        <v>95</v>
      </c>
      <c r="K7" s="35" t="s">
        <v>96</v>
      </c>
      <c r="L7" s="35" t="s">
        <v>97</v>
      </c>
      <c r="M7" s="36" t="s">
        <v>98</v>
      </c>
      <c r="N7" s="36">
        <v>71.2</v>
      </c>
      <c r="O7" s="36">
        <v>99.8</v>
      </c>
      <c r="P7" s="36">
        <v>2484</v>
      </c>
      <c r="Q7" s="36">
        <v>112786</v>
      </c>
      <c r="R7" s="36">
        <v>196.87</v>
      </c>
      <c r="S7" s="36">
        <v>572.9</v>
      </c>
      <c r="T7" s="36">
        <v>112404</v>
      </c>
      <c r="U7" s="36">
        <v>77.349999999999994</v>
      </c>
      <c r="V7" s="36">
        <v>1453.19</v>
      </c>
      <c r="W7" s="36">
        <v>105.84</v>
      </c>
      <c r="X7" s="36">
        <v>107.69</v>
      </c>
      <c r="Y7" s="36">
        <v>110.09</v>
      </c>
      <c r="Z7" s="36">
        <v>126.29</v>
      </c>
      <c r="AA7" s="36">
        <v>124.84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705.53</v>
      </c>
      <c r="AT7" s="36">
        <v>536.16999999999996</v>
      </c>
      <c r="AU7" s="36">
        <v>866.3</v>
      </c>
      <c r="AV7" s="36">
        <v>447.82</v>
      </c>
      <c r="AW7" s="36">
        <v>422.56</v>
      </c>
      <c r="AX7" s="36">
        <v>608.24</v>
      </c>
      <c r="AY7" s="36">
        <v>633.30999999999995</v>
      </c>
      <c r="AZ7" s="36">
        <v>648.09</v>
      </c>
      <c r="BA7" s="36">
        <v>344.19</v>
      </c>
      <c r="BB7" s="36">
        <v>352.05</v>
      </c>
      <c r="BC7" s="36">
        <v>262.74</v>
      </c>
      <c r="BD7" s="36">
        <v>404.7</v>
      </c>
      <c r="BE7" s="36">
        <v>374.9</v>
      </c>
      <c r="BF7" s="36">
        <v>365.48</v>
      </c>
      <c r="BG7" s="36">
        <v>380.95</v>
      </c>
      <c r="BH7" s="36">
        <v>378.51</v>
      </c>
      <c r="BI7" s="36">
        <v>263.83999999999997</v>
      </c>
      <c r="BJ7" s="36">
        <v>257.41000000000003</v>
      </c>
      <c r="BK7" s="36">
        <v>253.86</v>
      </c>
      <c r="BL7" s="36">
        <v>252.09</v>
      </c>
      <c r="BM7" s="36">
        <v>250.76</v>
      </c>
      <c r="BN7" s="36">
        <v>276.38</v>
      </c>
      <c r="BO7" s="36">
        <v>101.65</v>
      </c>
      <c r="BP7" s="36">
        <v>102.66</v>
      </c>
      <c r="BQ7" s="36">
        <v>104.51</v>
      </c>
      <c r="BR7" s="36">
        <v>127.96</v>
      </c>
      <c r="BS7" s="36">
        <v>126.79</v>
      </c>
      <c r="BT7" s="36">
        <v>100.16</v>
      </c>
      <c r="BU7" s="36">
        <v>100.16</v>
      </c>
      <c r="BV7" s="36">
        <v>100.07</v>
      </c>
      <c r="BW7" s="36">
        <v>106.22</v>
      </c>
      <c r="BX7" s="36">
        <v>106.69</v>
      </c>
      <c r="BY7" s="36">
        <v>104.99</v>
      </c>
      <c r="BZ7" s="36">
        <v>138.63999999999999</v>
      </c>
      <c r="CA7" s="36">
        <v>136.79</v>
      </c>
      <c r="CB7" s="36">
        <v>134.24</v>
      </c>
      <c r="CC7" s="36">
        <v>109.68</v>
      </c>
      <c r="CD7" s="36">
        <v>110.45</v>
      </c>
      <c r="CE7" s="36">
        <v>166.38</v>
      </c>
      <c r="CF7" s="36">
        <v>166.17</v>
      </c>
      <c r="CG7" s="36">
        <v>164.93</v>
      </c>
      <c r="CH7" s="36">
        <v>155.22999999999999</v>
      </c>
      <c r="CI7" s="36">
        <v>154.91999999999999</v>
      </c>
      <c r="CJ7" s="36">
        <v>163.72</v>
      </c>
      <c r="CK7" s="36">
        <v>58.26</v>
      </c>
      <c r="CL7" s="36">
        <v>57.95</v>
      </c>
      <c r="CM7" s="36">
        <v>57.22</v>
      </c>
      <c r="CN7" s="36">
        <v>56.18</v>
      </c>
      <c r="CO7" s="36">
        <v>57.27</v>
      </c>
      <c r="CP7" s="36">
        <v>62.81</v>
      </c>
      <c r="CQ7" s="36">
        <v>62.5</v>
      </c>
      <c r="CR7" s="36">
        <v>62.45</v>
      </c>
      <c r="CS7" s="36">
        <v>62.12</v>
      </c>
      <c r="CT7" s="36">
        <v>62.26</v>
      </c>
      <c r="CU7" s="36">
        <v>59.76</v>
      </c>
      <c r="CV7" s="36">
        <v>87.38</v>
      </c>
      <c r="CW7" s="36">
        <v>87.33</v>
      </c>
      <c r="CX7" s="36">
        <v>88.22</v>
      </c>
      <c r="CY7" s="36">
        <v>88.92</v>
      </c>
      <c r="CZ7" s="36">
        <v>87.17</v>
      </c>
      <c r="DA7" s="36">
        <v>89.45</v>
      </c>
      <c r="DB7" s="36">
        <v>89.62</v>
      </c>
      <c r="DC7" s="36">
        <v>89.76</v>
      </c>
      <c r="DD7" s="36">
        <v>89.45</v>
      </c>
      <c r="DE7" s="36">
        <v>89.5</v>
      </c>
      <c r="DF7" s="36">
        <v>89.95</v>
      </c>
      <c r="DG7" s="36">
        <v>37.619999999999997</v>
      </c>
      <c r="DH7" s="36">
        <v>39.07</v>
      </c>
      <c r="DI7" s="36">
        <v>40.89</v>
      </c>
      <c r="DJ7" s="36">
        <v>41.61</v>
      </c>
      <c r="DK7" s="36">
        <v>42.89</v>
      </c>
      <c r="DL7" s="36">
        <v>39.159999999999997</v>
      </c>
      <c r="DM7" s="36">
        <v>40.21</v>
      </c>
      <c r="DN7" s="36">
        <v>41.12</v>
      </c>
      <c r="DO7" s="36">
        <v>44.91</v>
      </c>
      <c r="DP7" s="36">
        <v>45.89</v>
      </c>
      <c r="DQ7" s="36">
        <v>47.18</v>
      </c>
      <c r="DR7" s="36">
        <v>8.9</v>
      </c>
      <c r="DS7" s="36">
        <v>8.3800000000000008</v>
      </c>
      <c r="DT7" s="36">
        <v>8.35</v>
      </c>
      <c r="DU7" s="36">
        <v>9.3699999999999992</v>
      </c>
      <c r="DV7" s="36">
        <v>10.75</v>
      </c>
      <c r="DW7" s="36">
        <v>9.14</v>
      </c>
      <c r="DX7" s="36">
        <v>10.19</v>
      </c>
      <c r="DY7" s="36">
        <v>10.9</v>
      </c>
      <c r="DZ7" s="36">
        <v>12.03</v>
      </c>
      <c r="EA7" s="36">
        <v>13.14</v>
      </c>
      <c r="EB7" s="36">
        <v>13.18</v>
      </c>
      <c r="EC7" s="36">
        <v>0.78</v>
      </c>
      <c r="ED7" s="36">
        <v>0.82</v>
      </c>
      <c r="EE7" s="36">
        <v>0.71</v>
      </c>
      <c r="EF7" s="36">
        <v>0.75</v>
      </c>
      <c r="EG7" s="36">
        <v>0.54</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彦根市役所</cp:lastModifiedBy>
  <cp:lastPrinted>2017-02-21T01:13:25Z</cp:lastPrinted>
  <dcterms:created xsi:type="dcterms:W3CDTF">2017-02-01T08:43:51Z</dcterms:created>
  <dcterms:modified xsi:type="dcterms:W3CDTF">2017-02-21T01:16:51Z</dcterms:modified>
</cp:coreProperties>
</file>