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<sst xmlns="http://schemas.openxmlformats.org/spreadsheetml/2006/main" count="221" uniqueCount="111">
  <si>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</si>
  <si>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</si>
  <si>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</si>
  <si>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</si>
  <si>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</si>
  <si>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</si>
  <si>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</si>
  <si>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</si>
  <si>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</si>
  <si>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</si>
  <si>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</si>
  <si>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</si>
  <si>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</si>
  <si>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</si>
  <si>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</si>
  <si>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</si>
  <si>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</si>
  <si>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</si>
  <si>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</si>
  <si>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</si>
  <si>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</si>
  <si>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</si>
  <si>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</si>
  <si>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</si>
  <si>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</si>
  <si>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</si>
  <si>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</si>
  <si>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</si>
  <si>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</si>
  <si>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</si>
  <si>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</si>
  <si>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</si>
  <si>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</si>
  <si>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</si>
  <si>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</si>
  <si>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</si>
  <si>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</si>
  <si>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</si>
  <si>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</si>
  <si>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</si>
  <si>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</si>
  <si>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</si>
  <si>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</si>
  <si>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</si>
  <si>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</si>
  <si>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</si>
  <si>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</si>
  <si>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</si>
  <si>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</si>
  <si>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</si>
  <si>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</si>
  <si>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</si>
  <si>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</si>
  <si>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</si>
  <si>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</si>
  <si>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</si>
  <si>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</si>
  <si>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</si>
  <si>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</si>
  <si>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</si>
  <si>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</si>
  <si>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</si>
  <si>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</si>
  <si>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</si>
  <si>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</si>
  <si>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</si>
  <si>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</si>
  <si>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</si>
  <si>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</si>
  <si>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</si>
  <si>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</si>
  <si>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</si>
  <si>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</si>
  <si>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</si>
  <si>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</si>
  <si>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</si>
  <si>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</si>
  <si>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</si>
  <si>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</si>
  <si>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</si>
  <si>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</si>
  <si>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</si>
  <si>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</si>
  <si>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</si>
  <si>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</si>
  <si>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</si>
  <si>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</si>
  <si>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</si>
  <si>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</si>
  <si>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</si>
  <si>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</si>
  <si>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</si>
  <si>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</si>
  <si>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</si>
  <si>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</si>
  <si>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</si>
  <si>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大津市</t>
  </si>
  <si>
    <t>法非適用</t>
  </si>
  <si>
    <t>下水道事業</t>
  </si>
  <si>
    <t>農業集落排水</t>
  </si>
  <si>
    <t>F1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</si>
  <si>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</si>
  <si>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</si>
  <si>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</si>
  <si>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</si>
  <si>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</si>
  <si>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</si>
  <si>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</si>
  <si>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大津市では、農業集落排水事業を市内１箇所で実施してきたが、老朽化した処理施設の更新費用に対する収入が見込めないため、平成２８年４月に公共下水道への切り替えを行い事業を廃止することとした。
　収益的収支比率は、概ね100％以上となっているが、一般会計からの繰り入れを行っているからであり、使用料収入だけでは維持管理が困難な状況となっている。経費回収率は、１００％を下回っており汚水処理費の削減が必要であることが分かるが、類似団体においても５０％程度であることから本事業において１００％に近づけるのは困難と考えられる。汚水処理原価は概ね類似団体を下回っており、また、施設利用率も類似団体と比較し相対的に高く、効率性は良いと考えられる。水洗化率はほぼ100％となっており、汚水処理が適切に行われていると考えられる。</t>
    <rPh sb="1" eb="4">
      <t>オオツシ</t>
    </rPh>
    <rPh sb="7" eb="9">
      <t>ノウギョウ</t>
    </rPh>
    <rPh sb="9" eb="11">
      <t>シュウラク</t>
    </rPh>
    <rPh sb="11" eb="13">
      <t>ハイスイ</t>
    </rPh>
    <rPh sb="13" eb="15">
      <t>ジギョウ</t>
    </rPh>
    <rPh sb="16" eb="18">
      <t>シナイ</t>
    </rPh>
    <rPh sb="19" eb="21">
      <t>カショ</t>
    </rPh>
    <rPh sb="22" eb="24">
      <t>ジッシ</t>
    </rPh>
    <rPh sb="30" eb="33">
      <t>ロウキュウカ</t>
    </rPh>
    <rPh sb="35" eb="37">
      <t>ショリ</t>
    </rPh>
    <rPh sb="37" eb="39">
      <t>シセツ</t>
    </rPh>
    <rPh sb="40" eb="42">
      <t>コウシン</t>
    </rPh>
    <rPh sb="42" eb="44">
      <t>ヒヨウ</t>
    </rPh>
    <rPh sb="45" eb="46">
      <t>タイ</t>
    </rPh>
    <rPh sb="48" eb="50">
      <t>シュウニュウ</t>
    </rPh>
    <rPh sb="51" eb="53">
      <t>ミコ</t>
    </rPh>
    <rPh sb="59" eb="61">
      <t>ヘイセイ</t>
    </rPh>
    <rPh sb="63" eb="64">
      <t>ネン</t>
    </rPh>
    <rPh sb="65" eb="66">
      <t>ガツ</t>
    </rPh>
    <rPh sb="67" eb="69">
      <t>コウキョウ</t>
    </rPh>
    <rPh sb="69" eb="72">
      <t>ゲスイドウ</t>
    </rPh>
    <rPh sb="74" eb="75">
      <t>キ</t>
    </rPh>
    <rPh sb="76" eb="77">
      <t>カ</t>
    </rPh>
    <rPh sb="79" eb="80">
      <t>オコナ</t>
    </rPh>
    <rPh sb="81" eb="83">
      <t>ジギョウ</t>
    </rPh>
    <rPh sb="84" eb="86">
      <t>ハイシ</t>
    </rPh>
    <rPh sb="121" eb="123">
      <t>イッパン</t>
    </rPh>
    <rPh sb="123" eb="125">
      <t>カイケイ</t>
    </rPh>
    <rPh sb="128" eb="129">
      <t>ク</t>
    </rPh>
    <rPh sb="130" eb="131">
      <t>イ</t>
    </rPh>
    <rPh sb="133" eb="134">
      <t>オコナ</t>
    </rPh>
    <rPh sb="144" eb="146">
      <t>シヨウ</t>
    </rPh>
    <rPh sb="146" eb="147">
      <t>リョウ</t>
    </rPh>
    <rPh sb="147" eb="149">
      <t>シュウニュウ</t>
    </rPh>
    <rPh sb="153" eb="155">
      <t>イジ</t>
    </rPh>
    <rPh sb="155" eb="157">
      <t>カンリ</t>
    </rPh>
    <rPh sb="158" eb="160">
      <t>コンナン</t>
    </rPh>
    <rPh sb="161" eb="163">
      <t>ジョウキョウ</t>
    </rPh>
    <rPh sb="170" eb="172">
      <t>ケイヒ</t>
    </rPh>
    <rPh sb="172" eb="174">
      <t>カイシュウ</t>
    </rPh>
    <rPh sb="174" eb="175">
      <t>リツ</t>
    </rPh>
    <rPh sb="182" eb="184">
      <t>シタマワ</t>
    </rPh>
    <rPh sb="188" eb="190">
      <t>オスイ</t>
    </rPh>
    <rPh sb="190" eb="192">
      <t>ショリ</t>
    </rPh>
    <rPh sb="192" eb="193">
      <t>ヒ</t>
    </rPh>
    <rPh sb="194" eb="196">
      <t>サクゲン</t>
    </rPh>
    <rPh sb="197" eb="199">
      <t>ヒツヨウ</t>
    </rPh>
    <rPh sb="205" eb="206">
      <t>ワ</t>
    </rPh>
    <rPh sb="210" eb="212">
      <t>ルイジ</t>
    </rPh>
    <rPh sb="212" eb="214">
      <t>ダンタイ</t>
    </rPh>
    <rPh sb="222" eb="224">
      <t>テイド</t>
    </rPh>
    <rPh sb="231" eb="232">
      <t>ホン</t>
    </rPh>
    <rPh sb="232" eb="234">
      <t>ジギョウ</t>
    </rPh>
    <rPh sb="243" eb="244">
      <t>チカ</t>
    </rPh>
    <rPh sb="249" eb="251">
      <t>コンナン</t>
    </rPh>
    <rPh sb="252" eb="253">
      <t>カンガ</t>
    </rPh>
    <rPh sb="258" eb="260">
      <t>オスイ</t>
    </rPh>
    <rPh sb="260" eb="262">
      <t>ショリ</t>
    </rPh>
    <rPh sb="262" eb="264">
      <t>ゲンカ</t>
    </rPh>
    <rPh sb="265" eb="266">
      <t>オオム</t>
    </rPh>
    <rPh sb="267" eb="269">
      <t>ルイジ</t>
    </rPh>
    <rPh sb="269" eb="271">
      <t>ダンタイ</t>
    </rPh>
    <rPh sb="272" eb="274">
      <t>シタマワ</t>
    </rPh>
    <rPh sb="293" eb="295">
      <t>ヒカク</t>
    </rPh>
    <rPh sb="303" eb="306">
      <t>コウリツセイ</t>
    </rPh>
    <rPh sb="310" eb="311">
      <t>カンガ</t>
    </rPh>
    <rPh sb="349" eb="350">
      <t>カンガ</t>
    </rPh>
    <phoneticPr fontId="4"/>
  </si>
  <si>
    <t>　処理施設の老朽化が著しく更新が必要であるものの、処理区域内人口は減り続けており、使用料収入だけでは費用が足りず、また、更なる受益者負担金を強いることも困難であり、事業を廃止し公共下水道に切り替えたことは妥当と考える。</t>
    <rPh sb="70" eb="71">
      <t>シ</t>
    </rPh>
    <phoneticPr fontId="4"/>
  </si>
  <si>
    <t>　収入は、ほぼ処理施設の維持管理経費に充てており、管渠の改善までは経費が回せない状況にある。平成２７年度は公共下水道切り替えのための経費が増えたため一時的に管渠改善率が上がっている。</t>
    <rPh sb="1" eb="3">
      <t>シュウニュウ</t>
    </rPh>
    <rPh sb="7" eb="9">
      <t>ショリ</t>
    </rPh>
    <rPh sb="9" eb="11">
      <t>シセツ</t>
    </rPh>
    <rPh sb="12" eb="14">
      <t>イジ</t>
    </rPh>
    <rPh sb="14" eb="16">
      <t>カンリ</t>
    </rPh>
    <rPh sb="16" eb="18">
      <t>ケイヒ</t>
    </rPh>
    <rPh sb="19" eb="20">
      <t>ア</t>
    </rPh>
    <rPh sb="25" eb="27">
      <t>カンキョ</t>
    </rPh>
    <rPh sb="28" eb="30">
      <t>カイゼン</t>
    </rPh>
    <rPh sb="33" eb="35">
      <t>ケイヒ</t>
    </rPh>
    <rPh sb="36" eb="37">
      <t>マワ</t>
    </rPh>
    <rPh sb="40" eb="42">
      <t>ジョウキョウ</t>
    </rPh>
    <rPh sb="46" eb="48">
      <t>ヘイセイ</t>
    </rPh>
    <rPh sb="50" eb="52">
      <t>ネンド</t>
    </rPh>
    <rPh sb="53" eb="55">
      <t>コウキョウ</t>
    </rPh>
    <rPh sb="55" eb="58">
      <t>ゲスイドウ</t>
    </rPh>
    <rPh sb="58" eb="59">
      <t>キ</t>
    </rPh>
    <rPh sb="60" eb="61">
      <t>カ</t>
    </rPh>
    <rPh sb="66" eb="68">
      <t>ケイヒ</t>
    </rPh>
    <rPh sb="69" eb="70">
      <t>フ</t>
    </rPh>
    <rPh sb="74" eb="77">
      <t>イチジテキ</t>
    </rPh>
    <rPh sb="78" eb="80">
      <t>カンキョ</t>
    </rPh>
    <rPh sb="80" eb="82">
      <t>カイゼン</t>
    </rPh>
    <rPh sb="82" eb="83">
      <t>リツ</t>
    </rPh>
    <rPh sb="84" eb="85">
      <t>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</si>
</sst>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2.78</c:v>
                </c:pt>
              </c:numCache>
            </c:numRef>
          </c:val>
        </c:ser>
        <c:dLbls>
          <c:showLegendKey val="0"/>
          <c:showVal val="0"/>
          <c:showCatName val="0"/>
          <c:showSerName val="0"/>
          <c:showPercent val="0"/>
          <c:showBubbleSize val="0"/>
        </c:dLbls>
        <c:gapWidth val="150"/>
        <c:axId val="61866368"/>
        <c:axId val="6186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0.11</c:v>
                </c:pt>
              </c:numCache>
            </c:numRef>
          </c:val>
          <c:smooth val="0"/>
        </c:ser>
        <c:dLbls>
          <c:showLegendKey val="0"/>
          <c:showVal val="0"/>
          <c:showCatName val="0"/>
          <c:showSerName val="0"/>
          <c:showPercent val="0"/>
          <c:showBubbleSize val="0"/>
        </c:dLbls>
        <c:marker val="1"/>
        <c:smooth val="0"/>
        <c:axId val="61866368"/>
        <c:axId val="61868288"/>
      </c:lineChart>
      <c:dateAx>
        <c:axId val="61866368"/>
        <c:scaling>
          <c:orientation val="minMax"/>
        </c:scaling>
        <c:delete val="1"/>
        <c:axPos val="b"/>
        <c:numFmt formatCode="ge" sourceLinked="1"/>
        <c:majorTickMark val="none"/>
        <c:minorTickMark val="none"/>
        <c:tickLblPos val="none"/>
        <c:crossAx val="61868288"/>
        <c:crosses val="autoZero"/>
        <c:auto val="1"/>
        <c:lblOffset val="100"/>
        <c:baseTimeUnit val="years"/>
      </c:dateAx>
      <c:valAx>
        <c:axId val="6186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86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100</c:v>
                </c:pt>
                <c:pt idx="1">
                  <c:v>82.11</c:v>
                </c:pt>
                <c:pt idx="2">
                  <c:v>79.37</c:v>
                </c:pt>
                <c:pt idx="3">
                  <c:v>80.209999999999994</c:v>
                </c:pt>
                <c:pt idx="4">
                  <c:v>80.63</c:v>
                </c:pt>
              </c:numCache>
            </c:numRef>
          </c:val>
        </c:ser>
        <c:dLbls>
          <c:showLegendKey val="0"/>
          <c:showVal val="0"/>
          <c:showCatName val="0"/>
          <c:showSerName val="0"/>
          <c:showPercent val="0"/>
          <c:showBubbleSize val="0"/>
        </c:dLbls>
        <c:gapWidth val="150"/>
        <c:axId val="84166144"/>
        <c:axId val="8416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57.3</c:v>
                </c:pt>
              </c:numCache>
            </c:numRef>
          </c:val>
          <c:smooth val="0"/>
        </c:ser>
        <c:dLbls>
          <c:showLegendKey val="0"/>
          <c:showVal val="0"/>
          <c:showCatName val="0"/>
          <c:showSerName val="0"/>
          <c:showPercent val="0"/>
          <c:showBubbleSize val="0"/>
        </c:dLbls>
        <c:marker val="1"/>
        <c:smooth val="0"/>
        <c:axId val="84166144"/>
        <c:axId val="84168064"/>
      </c:lineChart>
      <c:dateAx>
        <c:axId val="84166144"/>
        <c:scaling>
          <c:orientation val="minMax"/>
        </c:scaling>
        <c:delete val="1"/>
        <c:axPos val="b"/>
        <c:numFmt formatCode="ge" sourceLinked="1"/>
        <c:majorTickMark val="none"/>
        <c:minorTickMark val="none"/>
        <c:tickLblPos val="none"/>
        <c:crossAx val="84168064"/>
        <c:crosses val="autoZero"/>
        <c:auto val="1"/>
        <c:lblOffset val="100"/>
        <c:baseTimeUnit val="years"/>
      </c:dateAx>
      <c:valAx>
        <c:axId val="8416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97.43</c:v>
                </c:pt>
                <c:pt idx="1">
                  <c:v>97.49</c:v>
                </c:pt>
                <c:pt idx="2">
                  <c:v>97.54</c:v>
                </c:pt>
                <c:pt idx="3">
                  <c:v>97.38</c:v>
                </c:pt>
                <c:pt idx="4">
                  <c:v>97.41</c:v>
                </c:pt>
              </c:numCache>
            </c:numRef>
          </c:val>
        </c:ser>
        <c:dLbls>
          <c:showLegendKey val="0"/>
          <c:showVal val="0"/>
          <c:showCatName val="0"/>
          <c:showSerName val="0"/>
          <c:showPercent val="0"/>
          <c:showBubbleSize val="0"/>
        </c:dLbls>
        <c:gapWidth val="150"/>
        <c:axId val="84349696"/>
        <c:axId val="8733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89.43</c:v>
                </c:pt>
              </c:numCache>
            </c:numRef>
          </c:val>
          <c:smooth val="0"/>
        </c:ser>
        <c:dLbls>
          <c:showLegendKey val="0"/>
          <c:showVal val="0"/>
          <c:showCatName val="0"/>
          <c:showSerName val="0"/>
          <c:showPercent val="0"/>
          <c:showBubbleSize val="0"/>
        </c:dLbls>
        <c:marker val="1"/>
        <c:smooth val="0"/>
        <c:axId val="84349696"/>
        <c:axId val="87334912"/>
      </c:lineChart>
      <c:dateAx>
        <c:axId val="84349696"/>
        <c:scaling>
          <c:orientation val="minMax"/>
        </c:scaling>
        <c:delete val="1"/>
        <c:axPos val="b"/>
        <c:numFmt formatCode="ge" sourceLinked="1"/>
        <c:majorTickMark val="none"/>
        <c:minorTickMark val="none"/>
        <c:tickLblPos val="none"/>
        <c:crossAx val="87334912"/>
        <c:crosses val="autoZero"/>
        <c:auto val="1"/>
        <c:lblOffset val="100"/>
        <c:baseTimeUnit val="years"/>
      </c:dateAx>
      <c:valAx>
        <c:axId val="8733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4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98.41</c:v>
                </c:pt>
                <c:pt idx="1">
                  <c:v>103.42</c:v>
                </c:pt>
                <c:pt idx="2">
                  <c:v>100.47</c:v>
                </c:pt>
                <c:pt idx="3">
                  <c:v>111.08</c:v>
                </c:pt>
                <c:pt idx="4">
                  <c:v>102.08</c:v>
                </c:pt>
              </c:numCache>
            </c:numRef>
          </c:val>
        </c:ser>
        <c:dLbls>
          <c:showLegendKey val="0"/>
          <c:showVal val="0"/>
          <c:showCatName val="0"/>
          <c:showSerName val="0"/>
          <c:showPercent val="0"/>
          <c:showBubbleSize val="0"/>
        </c:dLbls>
        <c:gapWidth val="150"/>
        <c:axId val="61981824"/>
        <c:axId val="6198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1981824"/>
        <c:axId val="61987072"/>
      </c:lineChart>
      <c:dateAx>
        <c:axId val="61981824"/>
        <c:scaling>
          <c:orientation val="minMax"/>
        </c:scaling>
        <c:delete val="1"/>
        <c:axPos val="b"/>
        <c:numFmt formatCode="ge" sourceLinked="1"/>
        <c:majorTickMark val="none"/>
        <c:minorTickMark val="none"/>
        <c:tickLblPos val="none"/>
        <c:crossAx val="61987072"/>
        <c:crosses val="autoZero"/>
        <c:auto val="1"/>
        <c:lblOffset val="100"/>
        <c:baseTimeUnit val="years"/>
      </c:dateAx>
      <c:valAx>
        <c:axId val="6198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98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3191296"/>
        <c:axId val="6321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191296"/>
        <c:axId val="63214720"/>
      </c:lineChart>
      <c:dateAx>
        <c:axId val="63191296"/>
        <c:scaling>
          <c:orientation val="minMax"/>
        </c:scaling>
        <c:delete val="1"/>
        <c:axPos val="b"/>
        <c:numFmt formatCode="ge" sourceLinked="1"/>
        <c:majorTickMark val="none"/>
        <c:minorTickMark val="none"/>
        <c:tickLblPos val="none"/>
        <c:crossAx val="63214720"/>
        <c:crosses val="autoZero"/>
        <c:auto val="1"/>
        <c:lblOffset val="100"/>
        <c:baseTimeUnit val="years"/>
      </c:dateAx>
      <c:valAx>
        <c:axId val="6321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19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3428864"/>
        <c:axId val="6849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428864"/>
        <c:axId val="68497792"/>
      </c:lineChart>
      <c:dateAx>
        <c:axId val="63428864"/>
        <c:scaling>
          <c:orientation val="minMax"/>
        </c:scaling>
        <c:delete val="1"/>
        <c:axPos val="b"/>
        <c:numFmt formatCode="ge" sourceLinked="1"/>
        <c:majorTickMark val="none"/>
        <c:minorTickMark val="none"/>
        <c:tickLblPos val="none"/>
        <c:crossAx val="68497792"/>
        <c:crosses val="autoZero"/>
        <c:auto val="1"/>
        <c:lblOffset val="100"/>
        <c:baseTimeUnit val="years"/>
      </c:dateAx>
      <c:valAx>
        <c:axId val="6849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42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9869952"/>
        <c:axId val="6998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9869952"/>
        <c:axId val="69986560"/>
      </c:lineChart>
      <c:dateAx>
        <c:axId val="69869952"/>
        <c:scaling>
          <c:orientation val="minMax"/>
        </c:scaling>
        <c:delete val="1"/>
        <c:axPos val="b"/>
        <c:numFmt formatCode="ge" sourceLinked="1"/>
        <c:majorTickMark val="none"/>
        <c:minorTickMark val="none"/>
        <c:tickLblPos val="none"/>
        <c:crossAx val="69986560"/>
        <c:crosses val="autoZero"/>
        <c:auto val="1"/>
        <c:lblOffset val="100"/>
        <c:baseTimeUnit val="years"/>
      </c:dateAx>
      <c:valAx>
        <c:axId val="6998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86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3347840"/>
        <c:axId val="7335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347840"/>
        <c:axId val="73350144"/>
      </c:lineChart>
      <c:dateAx>
        <c:axId val="73347840"/>
        <c:scaling>
          <c:orientation val="minMax"/>
        </c:scaling>
        <c:delete val="1"/>
        <c:axPos val="b"/>
        <c:numFmt formatCode="ge" sourceLinked="1"/>
        <c:majorTickMark val="none"/>
        <c:minorTickMark val="none"/>
        <c:tickLblPos val="none"/>
        <c:crossAx val="73350144"/>
        <c:crosses val="autoZero"/>
        <c:auto val="1"/>
        <c:lblOffset val="100"/>
        <c:baseTimeUnit val="years"/>
      </c:dateAx>
      <c:valAx>
        <c:axId val="7335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4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35.549999999999997</c:v>
                </c:pt>
              </c:numCache>
            </c:numRef>
          </c:val>
        </c:ser>
        <c:dLbls>
          <c:showLegendKey val="0"/>
          <c:showVal val="0"/>
          <c:showCatName val="0"/>
          <c:showSerName val="0"/>
          <c:showPercent val="0"/>
          <c:showBubbleSize val="0"/>
        </c:dLbls>
        <c:gapWidth val="150"/>
        <c:axId val="73560832"/>
        <c:axId val="7356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721.43</c:v>
                </c:pt>
              </c:numCache>
            </c:numRef>
          </c:val>
          <c:smooth val="0"/>
        </c:ser>
        <c:dLbls>
          <c:showLegendKey val="0"/>
          <c:showVal val="0"/>
          <c:showCatName val="0"/>
          <c:showSerName val="0"/>
          <c:showPercent val="0"/>
          <c:showBubbleSize val="0"/>
        </c:dLbls>
        <c:marker val="1"/>
        <c:smooth val="0"/>
        <c:axId val="73560832"/>
        <c:axId val="73562752"/>
      </c:lineChart>
      <c:dateAx>
        <c:axId val="73560832"/>
        <c:scaling>
          <c:orientation val="minMax"/>
        </c:scaling>
        <c:delete val="1"/>
        <c:axPos val="b"/>
        <c:numFmt formatCode="ge" sourceLinked="1"/>
        <c:majorTickMark val="none"/>
        <c:minorTickMark val="none"/>
        <c:tickLblPos val="none"/>
        <c:crossAx val="73562752"/>
        <c:crosses val="autoZero"/>
        <c:auto val="1"/>
        <c:lblOffset val="100"/>
        <c:baseTimeUnit val="years"/>
      </c:dateAx>
      <c:valAx>
        <c:axId val="7356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5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44.6</c:v>
                </c:pt>
                <c:pt idx="1">
                  <c:v>51.34</c:v>
                </c:pt>
                <c:pt idx="2">
                  <c:v>55.88</c:v>
                </c:pt>
                <c:pt idx="3">
                  <c:v>41.24</c:v>
                </c:pt>
                <c:pt idx="4">
                  <c:v>10.62</c:v>
                </c:pt>
              </c:numCache>
            </c:numRef>
          </c:val>
        </c:ser>
        <c:dLbls>
          <c:showLegendKey val="0"/>
          <c:showVal val="0"/>
          <c:showCatName val="0"/>
          <c:showSerName val="0"/>
          <c:showPercent val="0"/>
          <c:showBubbleSize val="0"/>
        </c:dLbls>
        <c:gapWidth val="150"/>
        <c:axId val="83834368"/>
        <c:axId val="8383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59.3</c:v>
                </c:pt>
              </c:numCache>
            </c:numRef>
          </c:val>
          <c:smooth val="0"/>
        </c:ser>
        <c:dLbls>
          <c:showLegendKey val="0"/>
          <c:showVal val="0"/>
          <c:showCatName val="0"/>
          <c:showSerName val="0"/>
          <c:showPercent val="0"/>
          <c:showBubbleSize val="0"/>
        </c:dLbls>
        <c:marker val="1"/>
        <c:smooth val="0"/>
        <c:axId val="83834368"/>
        <c:axId val="83836288"/>
      </c:lineChart>
      <c:dateAx>
        <c:axId val="83834368"/>
        <c:scaling>
          <c:orientation val="minMax"/>
        </c:scaling>
        <c:delete val="1"/>
        <c:axPos val="b"/>
        <c:numFmt formatCode="ge" sourceLinked="1"/>
        <c:majorTickMark val="none"/>
        <c:minorTickMark val="none"/>
        <c:tickLblPos val="none"/>
        <c:crossAx val="83836288"/>
        <c:crosses val="autoZero"/>
        <c:auto val="1"/>
        <c:lblOffset val="100"/>
        <c:baseTimeUnit val="years"/>
      </c:dateAx>
      <c:valAx>
        <c:axId val="8383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3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128.83000000000001</c:v>
                </c:pt>
                <c:pt idx="1">
                  <c:v>155.32</c:v>
                </c:pt>
                <c:pt idx="2">
                  <c:v>146.91999999999999</c:v>
                </c:pt>
                <c:pt idx="3">
                  <c:v>195.02</c:v>
                </c:pt>
                <c:pt idx="4">
                  <c:v>771.66</c:v>
                </c:pt>
              </c:numCache>
            </c:numRef>
          </c:val>
        </c:ser>
        <c:dLbls>
          <c:showLegendKey val="0"/>
          <c:showVal val="0"/>
          <c:showCatName val="0"/>
          <c:showSerName val="0"/>
          <c:showPercent val="0"/>
          <c:showBubbleSize val="0"/>
        </c:dLbls>
        <c:gapWidth val="150"/>
        <c:axId val="84076032"/>
        <c:axId val="8408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248.14</c:v>
                </c:pt>
              </c:numCache>
            </c:numRef>
          </c:val>
          <c:smooth val="0"/>
        </c:ser>
        <c:dLbls>
          <c:showLegendKey val="0"/>
          <c:showVal val="0"/>
          <c:showCatName val="0"/>
          <c:showSerName val="0"/>
          <c:showPercent val="0"/>
          <c:showBubbleSize val="0"/>
        </c:dLbls>
        <c:marker val="1"/>
        <c:smooth val="0"/>
        <c:axId val="84076032"/>
        <c:axId val="84083456"/>
      </c:lineChart>
      <c:dateAx>
        <c:axId val="84076032"/>
        <c:scaling>
          <c:orientation val="minMax"/>
        </c:scaling>
        <c:delete val="1"/>
        <c:axPos val="b"/>
        <c:numFmt formatCode="ge" sourceLinked="1"/>
        <c:majorTickMark val="none"/>
        <c:minorTickMark val="none"/>
        <c:tickLblPos val="none"/>
        <c:crossAx val="84083456"/>
        <c:crosses val="autoZero"/>
        <c:auto val="1"/>
        <c:lblOffset val="100"/>
        <c:baseTimeUnit val="years"/>
      </c:dateAx>
      <c:valAx>
        <c:axId val="8408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07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V1" zoomScale="80" zoomScaleNormal="80" workbookViewId="0">
      <selection activeCell="BK62" sqref="BK6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滋賀県　大津市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F1</v>
      </c>
      <c r="X8" s="46"/>
      <c r="Y8" s="46"/>
      <c r="Z8" s="46"/>
      <c r="AA8" s="46"/>
      <c r="AB8" s="46"/>
      <c r="AC8" s="46"/>
      <c r="AD8" s="3"/>
      <c r="AE8" s="3"/>
      <c r="AF8" s="3"/>
      <c r="AG8" s="3"/>
      <c r="AH8" s="3"/>
      <c r="AI8" s="3"/>
      <c r="AJ8" s="3"/>
      <c r="AK8" s="3"/>
      <c r="AL8" s="47">
        <f>データ!R6</f>
        <v>342434</v>
      </c>
      <c r="AM8" s="47"/>
      <c r="AN8" s="47"/>
      <c r="AO8" s="47"/>
      <c r="AP8" s="47"/>
      <c r="AQ8" s="47"/>
      <c r="AR8" s="47"/>
      <c r="AS8" s="47"/>
      <c r="AT8" s="43">
        <f>データ!S6</f>
        <v>464.51</v>
      </c>
      <c r="AU8" s="43"/>
      <c r="AV8" s="43"/>
      <c r="AW8" s="43"/>
      <c r="AX8" s="43"/>
      <c r="AY8" s="43"/>
      <c r="AZ8" s="43"/>
      <c r="BA8" s="43"/>
      <c r="BB8" s="43">
        <f>データ!T6</f>
        <v>737.19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0.27</v>
      </c>
      <c r="Q10" s="43"/>
      <c r="R10" s="43"/>
      <c r="S10" s="43"/>
      <c r="T10" s="43"/>
      <c r="U10" s="43"/>
      <c r="V10" s="43"/>
      <c r="W10" s="43">
        <f>データ!P6</f>
        <v>100</v>
      </c>
      <c r="X10" s="43"/>
      <c r="Y10" s="43"/>
      <c r="Z10" s="43"/>
      <c r="AA10" s="43"/>
      <c r="AB10" s="43"/>
      <c r="AC10" s="43"/>
      <c r="AD10" s="47">
        <f>データ!Q6</f>
        <v>3450</v>
      </c>
      <c r="AE10" s="47"/>
      <c r="AF10" s="47"/>
      <c r="AG10" s="47"/>
      <c r="AH10" s="47"/>
      <c r="AI10" s="47"/>
      <c r="AJ10" s="47"/>
      <c r="AK10" s="2"/>
      <c r="AL10" s="47">
        <f>データ!U6</f>
        <v>926</v>
      </c>
      <c r="AM10" s="47"/>
      <c r="AN10" s="47"/>
      <c r="AO10" s="47"/>
      <c r="AP10" s="47"/>
      <c r="AQ10" s="47"/>
      <c r="AR10" s="47"/>
      <c r="AS10" s="47"/>
      <c r="AT10" s="43">
        <f>データ!V6</f>
        <v>0.73</v>
      </c>
      <c r="AU10" s="43"/>
      <c r="AV10" s="43"/>
      <c r="AW10" s="43"/>
      <c r="AX10" s="43"/>
      <c r="AY10" s="43"/>
      <c r="AZ10" s="43"/>
      <c r="BA10" s="43"/>
      <c r="BB10" s="43">
        <f>データ!W6</f>
        <v>1268.49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252018</v>
      </c>
      <c r="D6" s="31">
        <f t="shared" si="3"/>
        <v>47</v>
      </c>
      <c r="E6" s="31">
        <f t="shared" si="3"/>
        <v>17</v>
      </c>
      <c r="F6" s="31">
        <f t="shared" si="3"/>
        <v>5</v>
      </c>
      <c r="G6" s="31">
        <f t="shared" si="3"/>
        <v>0</v>
      </c>
      <c r="H6" s="31" t="str">
        <f t="shared" si="3"/>
        <v>滋賀県　大津市</v>
      </c>
      <c r="I6" s="31" t="str">
        <f t="shared" si="3"/>
        <v>法非適用</v>
      </c>
      <c r="J6" s="31" t="str">
        <f t="shared" si="3"/>
        <v>下水道事業</v>
      </c>
      <c r="K6" s="31" t="str">
        <f t="shared" si="3"/>
        <v>農業集落排水</v>
      </c>
      <c r="L6" s="31" t="str">
        <f t="shared" si="3"/>
        <v>F1</v>
      </c>
      <c r="M6" s="32" t="str">
        <f t="shared" si="3"/>
        <v>-</v>
      </c>
      <c r="N6" s="32" t="str">
        <f t="shared" si="3"/>
        <v>該当数値なし</v>
      </c>
      <c r="O6" s="32">
        <f t="shared" si="3"/>
        <v>0.27</v>
      </c>
      <c r="P6" s="32">
        <f t="shared" si="3"/>
        <v>100</v>
      </c>
      <c r="Q6" s="32">
        <f t="shared" si="3"/>
        <v>3450</v>
      </c>
      <c r="R6" s="32">
        <f t="shared" si="3"/>
        <v>342434</v>
      </c>
      <c r="S6" s="32">
        <f t="shared" si="3"/>
        <v>464.51</v>
      </c>
      <c r="T6" s="32">
        <f t="shared" si="3"/>
        <v>737.19</v>
      </c>
      <c r="U6" s="32">
        <f t="shared" si="3"/>
        <v>926</v>
      </c>
      <c r="V6" s="32">
        <f t="shared" si="3"/>
        <v>0.73</v>
      </c>
      <c r="W6" s="32">
        <f t="shared" si="3"/>
        <v>1268.49</v>
      </c>
      <c r="X6" s="33">
        <f>IF(X7="",NA(),X7)</f>
        <v>98.41</v>
      </c>
      <c r="Y6" s="33">
        <f t="shared" ref="Y6:AG6" si="4">IF(Y7="",NA(),Y7)</f>
        <v>103.42</v>
      </c>
      <c r="Z6" s="33">
        <f t="shared" si="4"/>
        <v>100.47</v>
      </c>
      <c r="AA6" s="33">
        <f t="shared" si="4"/>
        <v>111.08</v>
      </c>
      <c r="AB6" s="33">
        <f t="shared" si="4"/>
        <v>102.08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35.549999999999997</v>
      </c>
      <c r="BJ6" s="33">
        <f t="shared" si="7"/>
        <v>1239.2</v>
      </c>
      <c r="BK6" s="33">
        <f t="shared" si="7"/>
        <v>1197.82</v>
      </c>
      <c r="BL6" s="33">
        <f t="shared" si="7"/>
        <v>1126.77</v>
      </c>
      <c r="BM6" s="33">
        <f t="shared" si="7"/>
        <v>1044.8</v>
      </c>
      <c r="BN6" s="33">
        <f t="shared" si="7"/>
        <v>721.43</v>
      </c>
      <c r="BO6" s="32" t="str">
        <f>IF(BO7="","",IF(BO7="-","【-】","【"&amp;SUBSTITUTE(TEXT(BO7,"#,##0.00"),"-","△")&amp;"】"))</f>
        <v>【1,015.77】</v>
      </c>
      <c r="BP6" s="33">
        <f>IF(BP7="",NA(),BP7)</f>
        <v>44.6</v>
      </c>
      <c r="BQ6" s="33">
        <f t="shared" ref="BQ6:BY6" si="8">IF(BQ7="",NA(),BQ7)</f>
        <v>51.34</v>
      </c>
      <c r="BR6" s="33">
        <f t="shared" si="8"/>
        <v>55.88</v>
      </c>
      <c r="BS6" s="33">
        <f t="shared" si="8"/>
        <v>41.24</v>
      </c>
      <c r="BT6" s="33">
        <f t="shared" si="8"/>
        <v>10.62</v>
      </c>
      <c r="BU6" s="33">
        <f t="shared" si="8"/>
        <v>51.56</v>
      </c>
      <c r="BV6" s="33">
        <f t="shared" si="8"/>
        <v>51.03</v>
      </c>
      <c r="BW6" s="33">
        <f t="shared" si="8"/>
        <v>50.9</v>
      </c>
      <c r="BX6" s="33">
        <f t="shared" si="8"/>
        <v>50.82</v>
      </c>
      <c r="BY6" s="33">
        <f t="shared" si="8"/>
        <v>59.3</v>
      </c>
      <c r="BZ6" s="32" t="str">
        <f>IF(BZ7="","",IF(BZ7="-","【-】","【"&amp;SUBSTITUTE(TEXT(BZ7,"#,##0.00"),"-","△")&amp;"】"))</f>
        <v>【52.78】</v>
      </c>
      <c r="CA6" s="33">
        <f>IF(CA7="",NA(),CA7)</f>
        <v>128.83000000000001</v>
      </c>
      <c r="CB6" s="33">
        <f t="shared" ref="CB6:CJ6" si="9">IF(CB7="",NA(),CB7)</f>
        <v>155.32</v>
      </c>
      <c r="CC6" s="33">
        <f t="shared" si="9"/>
        <v>146.91999999999999</v>
      </c>
      <c r="CD6" s="33">
        <f t="shared" si="9"/>
        <v>195.02</v>
      </c>
      <c r="CE6" s="33">
        <f t="shared" si="9"/>
        <v>771.66</v>
      </c>
      <c r="CF6" s="33">
        <f t="shared" si="9"/>
        <v>283.26</v>
      </c>
      <c r="CG6" s="33">
        <f t="shared" si="9"/>
        <v>289.60000000000002</v>
      </c>
      <c r="CH6" s="33">
        <f t="shared" si="9"/>
        <v>293.27</v>
      </c>
      <c r="CI6" s="33">
        <f t="shared" si="9"/>
        <v>300.52</v>
      </c>
      <c r="CJ6" s="33">
        <f t="shared" si="9"/>
        <v>248.14</v>
      </c>
      <c r="CK6" s="32" t="str">
        <f>IF(CK7="","",IF(CK7="-","【-】","【"&amp;SUBSTITUTE(TEXT(CK7,"#,##0.00"),"-","△")&amp;"】"))</f>
        <v>【289.81】</v>
      </c>
      <c r="CL6" s="33">
        <f>IF(CL7="",NA(),CL7)</f>
        <v>100</v>
      </c>
      <c r="CM6" s="33">
        <f t="shared" ref="CM6:CU6" si="10">IF(CM7="",NA(),CM7)</f>
        <v>82.11</v>
      </c>
      <c r="CN6" s="33">
        <f t="shared" si="10"/>
        <v>79.37</v>
      </c>
      <c r="CO6" s="33">
        <f t="shared" si="10"/>
        <v>80.209999999999994</v>
      </c>
      <c r="CP6" s="33">
        <f t="shared" si="10"/>
        <v>80.63</v>
      </c>
      <c r="CQ6" s="33">
        <f t="shared" si="10"/>
        <v>55.2</v>
      </c>
      <c r="CR6" s="33">
        <f t="shared" si="10"/>
        <v>54.74</v>
      </c>
      <c r="CS6" s="33">
        <f t="shared" si="10"/>
        <v>53.78</v>
      </c>
      <c r="CT6" s="33">
        <f t="shared" si="10"/>
        <v>53.24</v>
      </c>
      <c r="CU6" s="33">
        <f t="shared" si="10"/>
        <v>57.3</v>
      </c>
      <c r="CV6" s="32" t="str">
        <f>IF(CV7="","",IF(CV7="-","【-】","【"&amp;SUBSTITUTE(TEXT(CV7,"#,##0.00"),"-","△")&amp;"】"))</f>
        <v>【52.74】</v>
      </c>
      <c r="CW6" s="33">
        <f>IF(CW7="",NA(),CW7)</f>
        <v>97.43</v>
      </c>
      <c r="CX6" s="33">
        <f t="shared" ref="CX6:DF6" si="11">IF(CX7="",NA(),CX7)</f>
        <v>97.49</v>
      </c>
      <c r="CY6" s="33">
        <f t="shared" si="11"/>
        <v>97.54</v>
      </c>
      <c r="CZ6" s="33">
        <f t="shared" si="11"/>
        <v>97.38</v>
      </c>
      <c r="DA6" s="33">
        <f t="shared" si="11"/>
        <v>97.41</v>
      </c>
      <c r="DB6" s="33">
        <f t="shared" si="11"/>
        <v>83.73</v>
      </c>
      <c r="DC6" s="33">
        <f t="shared" si="11"/>
        <v>83.88</v>
      </c>
      <c r="DD6" s="33">
        <f t="shared" si="11"/>
        <v>84.06</v>
      </c>
      <c r="DE6" s="33">
        <f t="shared" si="11"/>
        <v>84.07</v>
      </c>
      <c r="DF6" s="33">
        <f t="shared" si="11"/>
        <v>89.43</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2.78</v>
      </c>
      <c r="EI6" s="33">
        <f t="shared" si="14"/>
        <v>0.03</v>
      </c>
      <c r="EJ6" s="33">
        <f t="shared" si="14"/>
        <v>0.04</v>
      </c>
      <c r="EK6" s="33">
        <f t="shared" si="14"/>
        <v>0.03</v>
      </c>
      <c r="EL6" s="33">
        <f t="shared" si="14"/>
        <v>0.02</v>
      </c>
      <c r="EM6" s="33">
        <f t="shared" si="14"/>
        <v>0.11</v>
      </c>
      <c r="EN6" s="32" t="str">
        <f>IF(EN7="","",IF(EN7="-","【-】","【"&amp;SUBSTITUTE(TEXT(EN7,"#,##0.00"),"-","△")&amp;"】"))</f>
        <v>【0.03】</v>
      </c>
    </row>
    <row r="7" spans="1:144" s="34" customFormat="1" x14ac:dyDescent="0.15">
      <c r="A7" s="26"/>
      <c r="B7" s="35">
        <v>2015</v>
      </c>
      <c r="C7" s="35">
        <v>252018</v>
      </c>
      <c r="D7" s="35">
        <v>47</v>
      </c>
      <c r="E7" s="35">
        <v>17</v>
      </c>
      <c r="F7" s="35">
        <v>5</v>
      </c>
      <c r="G7" s="35">
        <v>0</v>
      </c>
      <c r="H7" s="35" t="s">
        <v>96</v>
      </c>
      <c r="I7" s="35" t="s">
        <v>97</v>
      </c>
      <c r="J7" s="35" t="s">
        <v>98</v>
      </c>
      <c r="K7" s="35" t="s">
        <v>99</v>
      </c>
      <c r="L7" s="35" t="s">
        <v>100</v>
      </c>
      <c r="M7" s="36" t="s">
        <v>101</v>
      </c>
      <c r="N7" s="36" t="s">
        <v>102</v>
      </c>
      <c r="O7" s="36">
        <v>0.27</v>
      </c>
      <c r="P7" s="36">
        <v>100</v>
      </c>
      <c r="Q7" s="36">
        <v>3450</v>
      </c>
      <c r="R7" s="36">
        <v>342434</v>
      </c>
      <c r="S7" s="36">
        <v>464.51</v>
      </c>
      <c r="T7" s="36">
        <v>737.19</v>
      </c>
      <c r="U7" s="36">
        <v>926</v>
      </c>
      <c r="V7" s="36">
        <v>0.73</v>
      </c>
      <c r="W7" s="36">
        <v>1268.49</v>
      </c>
      <c r="X7" s="36">
        <v>98.41</v>
      </c>
      <c r="Y7" s="36">
        <v>103.42</v>
      </c>
      <c r="Z7" s="36">
        <v>100.47</v>
      </c>
      <c r="AA7" s="36">
        <v>111.08</v>
      </c>
      <c r="AB7" s="36">
        <v>102.08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35.549999999999997</v>
      </c>
      <c r="BJ7" s="36">
        <v>1239.2</v>
      </c>
      <c r="BK7" s="36">
        <v>1197.82</v>
      </c>
      <c r="BL7" s="36">
        <v>1126.77</v>
      </c>
      <c r="BM7" s="36">
        <v>1044.8</v>
      </c>
      <c r="BN7" s="36">
        <v>721.43</v>
      </c>
      <c r="BO7" s="36">
        <v>1015.77</v>
      </c>
      <c r="BP7" s="36">
        <v>44.6</v>
      </c>
      <c r="BQ7" s="36">
        <v>51.34</v>
      </c>
      <c r="BR7" s="36">
        <v>55.88</v>
      </c>
      <c r="BS7" s="36">
        <v>41.24</v>
      </c>
      <c r="BT7" s="36">
        <v>10.62</v>
      </c>
      <c r="BU7" s="36">
        <v>51.56</v>
      </c>
      <c r="BV7" s="36">
        <v>51.03</v>
      </c>
      <c r="BW7" s="36">
        <v>50.9</v>
      </c>
      <c r="BX7" s="36">
        <v>50.82</v>
      </c>
      <c r="BY7" s="36">
        <v>59.3</v>
      </c>
      <c r="BZ7" s="36">
        <v>52.78</v>
      </c>
      <c r="CA7" s="36">
        <v>128.83000000000001</v>
      </c>
      <c r="CB7" s="36">
        <v>155.32</v>
      </c>
      <c r="CC7" s="36">
        <v>146.91999999999999</v>
      </c>
      <c r="CD7" s="36">
        <v>195.02</v>
      </c>
      <c r="CE7" s="36">
        <v>771.66</v>
      </c>
      <c r="CF7" s="36">
        <v>283.26</v>
      </c>
      <c r="CG7" s="36">
        <v>289.60000000000002</v>
      </c>
      <c r="CH7" s="36">
        <v>293.27</v>
      </c>
      <c r="CI7" s="36">
        <v>300.52</v>
      </c>
      <c r="CJ7" s="36">
        <v>248.14</v>
      </c>
      <c r="CK7" s="36">
        <v>289.81</v>
      </c>
      <c r="CL7" s="36">
        <v>100</v>
      </c>
      <c r="CM7" s="36">
        <v>82.11</v>
      </c>
      <c r="CN7" s="36">
        <v>79.37</v>
      </c>
      <c r="CO7" s="36">
        <v>80.209999999999994</v>
      </c>
      <c r="CP7" s="36">
        <v>80.63</v>
      </c>
      <c r="CQ7" s="36">
        <v>55.2</v>
      </c>
      <c r="CR7" s="36">
        <v>54.74</v>
      </c>
      <c r="CS7" s="36">
        <v>53.78</v>
      </c>
      <c r="CT7" s="36">
        <v>53.24</v>
      </c>
      <c r="CU7" s="36">
        <v>57.3</v>
      </c>
      <c r="CV7" s="36">
        <v>52.74</v>
      </c>
      <c r="CW7" s="36">
        <v>97.43</v>
      </c>
      <c r="CX7" s="36">
        <v>97.49</v>
      </c>
      <c r="CY7" s="36">
        <v>97.54</v>
      </c>
      <c r="CZ7" s="36">
        <v>97.38</v>
      </c>
      <c r="DA7" s="36">
        <v>97.41</v>
      </c>
      <c r="DB7" s="36">
        <v>83.73</v>
      </c>
      <c r="DC7" s="36">
        <v>83.88</v>
      </c>
      <c r="DD7" s="36">
        <v>84.06</v>
      </c>
      <c r="DE7" s="36">
        <v>84.07</v>
      </c>
      <c r="DF7" s="36">
        <v>89.43</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2.78</v>
      </c>
      <c r="EI7" s="36">
        <v>0.03</v>
      </c>
      <c r="EJ7" s="36">
        <v>0.04</v>
      </c>
      <c r="EK7" s="36">
        <v>0.03</v>
      </c>
      <c r="EL7" s="36">
        <v>0.02</v>
      </c>
      <c r="EM7" s="36">
        <v>0.11</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大津市役所</cp:lastModifiedBy>
  <cp:lastPrinted>2017-02-23T06:25:34Z</cp:lastPrinted>
  <dcterms:created xsi:type="dcterms:W3CDTF">2017-02-08T03:12:37Z</dcterms:created>
  <dcterms:modified xsi:type="dcterms:W3CDTF">2017-02-23T06:31:11Z</dcterms:modified>
</cp:coreProperties>
</file>