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<sst xmlns="http://schemas.openxmlformats.org/spreadsheetml/2006/main" count="240" uniqueCount="125">
  <si>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</si>
  <si>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</si>
  <si>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</si>
  <si>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</si>
  <si>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</si>
  <si>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</si>
  <si>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</si>
  <si>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</si>
  <si>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</si>
  <si>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</si>
  <si>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</si>
  <si>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</si>
  <si>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</si>
  <si>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</si>
  <si>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</si>
  <si>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</si>
  <si>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</si>
  <si>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</si>
  <si>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</si>
  <si>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</si>
  <si>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</si>
  <si>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</si>
  <si>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</si>
  <si>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</si>
  <si>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</si>
  <si>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</si>
  <si>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</si>
  <si>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</si>
  <si>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</si>
  <si>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</si>
  <si>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</si>
  <si>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</si>
  <si>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</si>
  <si>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</si>
  <si>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</si>
  <si>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</si>
  <si>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</si>
  <si>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</si>
  <si>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</si>
  <si>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</si>
  <si>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</si>
  <si>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</si>
  <si>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</si>
  <si>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</si>
  <si>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</si>
  <si>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</si>
  <si>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</si>
  <si>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</si>
  <si>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</si>
  <si>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</si>
  <si>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</si>
  <si>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</si>
  <si>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</si>
  <si>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</si>
  <si>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</si>
  <si>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</si>
  <si>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</si>
  <si>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</si>
  <si>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</si>
  <si>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</si>
  <si>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</si>
  <si>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</si>
  <si>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</si>
  <si>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</si>
  <si>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</si>
  <si>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</si>
  <si>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</si>
  <si>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</si>
  <si>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</si>
  <si>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</si>
  <si>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</si>
  <si>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</si>
  <si>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</si>
  <si>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</si>
  <si>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</si>
  <si>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</si>
  <si>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</si>
  <si>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</si>
  <si>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</si>
  <si>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</si>
  <si>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</si>
  <si>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</si>
  <si>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</si>
  <si>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</si>
  <si>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</si>
  <si>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</si>
  <si>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</si>
  <si>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</si>
  <si>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</si>
  <si>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</si>
  <si>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</si>
  <si>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</si>
  <si>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</si>
  <si>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</si>
  <si>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</si>
  <si>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</si>
  <si>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</si>
  <si>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</si>
  <si>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</si>
  <si>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</si>
  <si>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</si>
  <si>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</si>
  <si>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</si>
  <si>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</si>
  <si>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</si>
  <si>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</si>
  <si>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</si>
  <si>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</si>
  <si>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</si>
  <si>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多賀町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</si>
  <si>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</si>
  <si>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</si>
  <si>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</si>
  <si>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</si>
  <si>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</si>
  <si>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</si>
  <si>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</si>
  <si>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</si>
  <si>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</si>
  <si>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</si>
  <si>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</si>
  <si>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２箇所の処理区のうち、萱原処理区は平成19年度供用開始で比較的新しいものあるが、部分的な修繕が生じてきている。
　大規模な修繕となる前に施設の長寿命化を図るため、平成30年度には機能診断による最適化構想を策定し計画的に修繕を行う予定である。</t>
    <rPh sb="2" eb="4">
      <t>カショ</t>
    </rPh>
    <rPh sb="5" eb="7">
      <t>ショリ</t>
    </rPh>
    <rPh sb="7" eb="8">
      <t>ク</t>
    </rPh>
    <rPh sb="12" eb="14">
      <t>カヤハラ</t>
    </rPh>
    <rPh sb="14" eb="16">
      <t>ショリ</t>
    </rPh>
    <rPh sb="16" eb="17">
      <t>ク</t>
    </rPh>
    <rPh sb="18" eb="20">
      <t>ヘイセイ</t>
    </rPh>
    <rPh sb="22" eb="24">
      <t>ネンド</t>
    </rPh>
    <rPh sb="24" eb="26">
      <t>キョウヨウ</t>
    </rPh>
    <rPh sb="26" eb="28">
      <t>カイシ</t>
    </rPh>
    <rPh sb="29" eb="32">
      <t>ヒカクテキ</t>
    </rPh>
    <rPh sb="32" eb="33">
      <t>アタラ</t>
    </rPh>
    <rPh sb="41" eb="44">
      <t>ブブンテキ</t>
    </rPh>
    <rPh sb="45" eb="47">
      <t>シュウゼン</t>
    </rPh>
    <rPh sb="48" eb="49">
      <t>ショウ</t>
    </rPh>
    <rPh sb="58" eb="61">
      <t>ダイキボ</t>
    </rPh>
    <rPh sb="62" eb="64">
      <t>シュウゼン</t>
    </rPh>
    <rPh sb="67" eb="68">
      <t>マエ</t>
    </rPh>
    <rPh sb="69" eb="71">
      <t>シセツ</t>
    </rPh>
    <rPh sb="72" eb="73">
      <t>チョウ</t>
    </rPh>
    <rPh sb="73" eb="76">
      <t>ジュミョウカ</t>
    </rPh>
    <rPh sb="77" eb="78">
      <t>ハカ</t>
    </rPh>
    <rPh sb="82" eb="84">
      <t>ヘイセイ</t>
    </rPh>
    <rPh sb="86" eb="88">
      <t>ネンド</t>
    </rPh>
    <rPh sb="90" eb="92">
      <t>キノウ</t>
    </rPh>
    <rPh sb="92" eb="94">
      <t>シンダン</t>
    </rPh>
    <rPh sb="97" eb="100">
      <t>サイテキカ</t>
    </rPh>
    <rPh sb="100" eb="102">
      <t>コウソウ</t>
    </rPh>
    <rPh sb="103" eb="105">
      <t>サクテイ</t>
    </rPh>
    <rPh sb="106" eb="109">
      <t>ケイカクテキ</t>
    </rPh>
    <rPh sb="110" eb="112">
      <t>シュウゼン</t>
    </rPh>
    <rPh sb="113" eb="114">
      <t>オコナ</t>
    </rPh>
    <rPh sb="115" eb="117">
      <t>ヨテイ</t>
    </rPh>
    <phoneticPr fontId="4"/>
  </si>
  <si>
    <t>　今後も大幅な人口増加は見込めないと考えられ、料金収入にも大きく影響し、繰入金の増も懸念される。維持管理に係る委託料や光熱水費の削減に努めるとともに、未接続世帯への接続啓発は不可欠である。さらには、極端な維持管理費用の増とならないよう最適化構想に基づき、平準化した修繕を実施していく必要がある。</t>
    <rPh sb="1" eb="3">
      <t>コンゴ</t>
    </rPh>
    <rPh sb="4" eb="6">
      <t>オオハバ</t>
    </rPh>
    <rPh sb="7" eb="9">
      <t>ジンコウ</t>
    </rPh>
    <rPh sb="9" eb="11">
      <t>ゾウカ</t>
    </rPh>
    <rPh sb="12" eb="14">
      <t>ミコ</t>
    </rPh>
    <rPh sb="18" eb="19">
      <t>カンガ</t>
    </rPh>
    <rPh sb="23" eb="25">
      <t>リョウキン</t>
    </rPh>
    <rPh sb="25" eb="27">
      <t>シュウニュウ</t>
    </rPh>
    <rPh sb="29" eb="30">
      <t>オオ</t>
    </rPh>
    <rPh sb="32" eb="34">
      <t>エイキョウ</t>
    </rPh>
    <rPh sb="36" eb="38">
      <t>クリイレ</t>
    </rPh>
    <rPh sb="38" eb="39">
      <t>キン</t>
    </rPh>
    <rPh sb="40" eb="41">
      <t>ゾウ</t>
    </rPh>
    <rPh sb="42" eb="44">
      <t>ケネン</t>
    </rPh>
    <rPh sb="48" eb="50">
      <t>イジ</t>
    </rPh>
    <rPh sb="50" eb="52">
      <t>カンリ</t>
    </rPh>
    <rPh sb="53" eb="54">
      <t>カカ</t>
    </rPh>
    <rPh sb="55" eb="58">
      <t>イタクリョウ</t>
    </rPh>
    <rPh sb="59" eb="63">
      <t>コウネツスイヒ</t>
    </rPh>
    <rPh sb="64" eb="66">
      <t>サクゲン</t>
    </rPh>
    <rPh sb="67" eb="68">
      <t>ツト</t>
    </rPh>
    <rPh sb="75" eb="78">
      <t>ミセツゾク</t>
    </rPh>
    <rPh sb="78" eb="80">
      <t>セタイ</t>
    </rPh>
    <rPh sb="82" eb="84">
      <t>セツゾク</t>
    </rPh>
    <rPh sb="84" eb="86">
      <t>ケイハツ</t>
    </rPh>
    <rPh sb="87" eb="90">
      <t>フカケツ</t>
    </rPh>
    <rPh sb="99" eb="101">
      <t>キョクタン</t>
    </rPh>
    <rPh sb="102" eb="104">
      <t>イジ</t>
    </rPh>
    <rPh sb="104" eb="106">
      <t>カンリ</t>
    </rPh>
    <rPh sb="106" eb="108">
      <t>ヒヨウ</t>
    </rPh>
    <rPh sb="109" eb="110">
      <t>ゾウ</t>
    </rPh>
    <rPh sb="117" eb="120">
      <t>サイテキカ</t>
    </rPh>
    <rPh sb="120" eb="122">
      <t>コウソウ</t>
    </rPh>
    <rPh sb="123" eb="124">
      <t>モト</t>
    </rPh>
    <rPh sb="127" eb="130">
      <t>ヘイジュンカ</t>
    </rPh>
    <rPh sb="132" eb="134">
      <t>シュウゼン</t>
    </rPh>
    <rPh sb="135" eb="137">
      <t>ジッシ</t>
    </rPh>
    <rPh sb="141" eb="143">
      <t>ヒツヨウ</t>
    </rPh>
    <phoneticPr fontId="4"/>
  </si>
  <si>
    <t>非設置</t>
    <rPh sb="0" eb="1">
      <t>ヒ</t>
    </rPh>
    <rPh sb="1" eb="3">
      <t>セッチ</t>
    </rPh>
    <phoneticPr fontId="4"/>
  </si>
  <si>
    <t xml:space="preserve">①収益的収支比率
　前年度と比べ若干の増加はあるものの70％を超えることなく低い水準が続いている。今後も人口減少が予想され使用料の増額が見込めず、繰入金等の使用料以外の収入に頼らざるを得ない状況が考えられる。
④企業債残高対事業規模比率
　初期投資分の企業債の償還のみであるため減少している。
⑤経費回収率
　類似団体よりも低い水準にあり、人口減少と使用料増額バランスをどのように考えるかが大きな課題である。
⑦施設利用率および⑧水洗化率
　施設規模と未接続世帯は、過疎化による人口減少が顕著に表れており、人口増加のため定住化促進などを講じ適正な利用を図る対策が必要。
</t>
    <rPh sb="1" eb="4">
      <t>シュウエキテキ</t>
    </rPh>
    <rPh sb="4" eb="6">
      <t>シュウシ</t>
    </rPh>
    <rPh sb="6" eb="8">
      <t>ヒリツ</t>
    </rPh>
    <rPh sb="10" eb="13">
      <t>ゼンネンド</t>
    </rPh>
    <rPh sb="14" eb="15">
      <t>クラ</t>
    </rPh>
    <rPh sb="16" eb="18">
      <t>ジャッカン</t>
    </rPh>
    <rPh sb="19" eb="21">
      <t>ゾウカ</t>
    </rPh>
    <rPh sb="31" eb="32">
      <t>コ</t>
    </rPh>
    <rPh sb="38" eb="39">
      <t>ヒク</t>
    </rPh>
    <rPh sb="40" eb="42">
      <t>スイジュン</t>
    </rPh>
    <rPh sb="43" eb="44">
      <t>ツヅ</t>
    </rPh>
    <rPh sb="49" eb="51">
      <t>コンゴ</t>
    </rPh>
    <rPh sb="52" eb="54">
      <t>ジンコウ</t>
    </rPh>
    <rPh sb="54" eb="56">
      <t>ゲンショウ</t>
    </rPh>
    <rPh sb="57" eb="59">
      <t>ヨソウ</t>
    </rPh>
    <rPh sb="61" eb="64">
      <t>シヨウリョウ</t>
    </rPh>
    <rPh sb="65" eb="67">
      <t>ゾウガク</t>
    </rPh>
    <rPh sb="68" eb="70">
      <t>ミコ</t>
    </rPh>
    <rPh sb="73" eb="75">
      <t>クリイレ</t>
    </rPh>
    <rPh sb="75" eb="76">
      <t>キン</t>
    </rPh>
    <rPh sb="76" eb="77">
      <t>トウ</t>
    </rPh>
    <rPh sb="120" eb="122">
      <t>ショキ</t>
    </rPh>
    <rPh sb="122" eb="124">
      <t>トウシ</t>
    </rPh>
    <rPh sb="124" eb="125">
      <t>ブン</t>
    </rPh>
    <rPh sb="126" eb="128">
      <t>キギョウ</t>
    </rPh>
    <rPh sb="128" eb="129">
      <t>サイ</t>
    </rPh>
    <rPh sb="148" eb="150">
      <t>ケイヒ</t>
    </rPh>
    <rPh sb="150" eb="152">
      <t>カイシュウ</t>
    </rPh>
    <rPh sb="152" eb="153">
      <t>リツ</t>
    </rPh>
    <rPh sb="155" eb="157">
      <t>ルイジ</t>
    </rPh>
    <rPh sb="157" eb="159">
      <t>ダンタイ</t>
    </rPh>
    <rPh sb="162" eb="163">
      <t>ヒク</t>
    </rPh>
    <rPh sb="164" eb="166">
      <t>スイジュン</t>
    </rPh>
    <rPh sb="170" eb="172">
      <t>ジンコウ</t>
    </rPh>
    <rPh sb="172" eb="174">
      <t>ゲンショウ</t>
    </rPh>
    <rPh sb="175" eb="178">
      <t>シヨウリョウ</t>
    </rPh>
    <rPh sb="178" eb="180">
      <t>ゾウガク</t>
    </rPh>
    <rPh sb="190" eb="191">
      <t>カンガ</t>
    </rPh>
    <rPh sb="195" eb="196">
      <t>オオ</t>
    </rPh>
    <rPh sb="198" eb="200">
      <t>カダイ</t>
    </rPh>
    <rPh sb="206" eb="208">
      <t>シセツ</t>
    </rPh>
    <rPh sb="208" eb="210">
      <t>リヨウ</t>
    </rPh>
    <rPh sb="210" eb="211">
      <t>リツ</t>
    </rPh>
    <rPh sb="215" eb="218">
      <t>スイセンカ</t>
    </rPh>
    <rPh sb="218" eb="219">
      <t>リツ</t>
    </rPh>
    <rPh sb="221" eb="223">
      <t>シセツ</t>
    </rPh>
    <rPh sb="223" eb="225">
      <t>キボ</t>
    </rPh>
    <rPh sb="226" eb="229">
      <t>ミセツゾク</t>
    </rPh>
    <rPh sb="229" eb="231">
      <t>セタイ</t>
    </rPh>
    <rPh sb="233" eb="236">
      <t>カソカ</t>
    </rPh>
    <rPh sb="239" eb="241">
      <t>ジンコウ</t>
    </rPh>
    <rPh sb="241" eb="243">
      <t>ゲンショウ</t>
    </rPh>
    <rPh sb="244" eb="246">
      <t>ケンチョ</t>
    </rPh>
    <rPh sb="247" eb="248">
      <t>アラワ</t>
    </rPh>
    <rPh sb="253" eb="255">
      <t>ジンコウ</t>
    </rPh>
    <rPh sb="255" eb="257">
      <t>ゾウカ</t>
    </rPh>
    <rPh sb="260" eb="263">
      <t>テイジュウカ</t>
    </rPh>
    <rPh sb="263" eb="265">
      <t>ソクシン</t>
    </rPh>
    <rPh sb="268" eb="269">
      <t>コウ</t>
    </rPh>
    <rPh sb="270" eb="272">
      <t>テキセイ</t>
    </rPh>
    <rPh sb="273" eb="275">
      <t>リヨウ</t>
    </rPh>
    <rPh sb="276" eb="277">
      <t>ハカ</t>
    </rPh>
    <rPh sb="278" eb="280">
      <t>タイサク</t>
    </rPh>
    <rPh sb="281" eb="2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</si>
</sst>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C9-45AF-BF14-57997EED4308}"/>
            </c:ext>
          </c:extLst>
        </c:ser>
        <c:dLbls>
          <c:showLegendKey val="0"/>
          <c:showVal val="0"/>
          <c:showCatName val="0"/>
          <c:showSerName val="0"/>
          <c:showPercent val="0"/>
          <c:showBubbleSize val="0"/>
        </c:dLbls>
        <c:gapWidth val="150"/>
        <c:axId val="81462784"/>
        <c:axId val="81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xmlns:c16r2="http://schemas.microsoft.com/office/drawing/2015/06/chart">
            <c:ext xmlns:c16="http://schemas.microsoft.com/office/drawing/2014/chart" uri="{C3380CC4-5D6E-409C-BE32-E72D297353CC}">
              <c16:uniqueId val="{00000001-DCC9-45AF-BF14-57997EED4308}"/>
            </c:ext>
          </c:extLst>
        </c:ser>
        <c:dLbls>
          <c:showLegendKey val="0"/>
          <c:showVal val="0"/>
          <c:showCatName val="0"/>
          <c:showSerName val="0"/>
          <c:showPercent val="0"/>
          <c:showBubbleSize val="0"/>
        </c:dLbls>
        <c:marker val="1"/>
        <c:smooth val="0"/>
        <c:axId val="81462784"/>
        <c:axId val="81464704"/>
      </c:lineChart>
      <c:dateAx>
        <c:axId val="81462784"/>
        <c:scaling>
          <c:orientation val="minMax"/>
        </c:scaling>
        <c:delete val="1"/>
        <c:axPos val="b"/>
        <c:numFmt formatCode="ge" sourceLinked="1"/>
        <c:majorTickMark val="none"/>
        <c:minorTickMark val="none"/>
        <c:tickLblPos val="none"/>
        <c:crossAx val="81464704"/>
        <c:crosses val="autoZero"/>
        <c:auto val="1"/>
        <c:lblOffset val="100"/>
        <c:baseTimeUnit val="years"/>
      </c:dateAx>
      <c:valAx>
        <c:axId val="81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40.86</c:v>
                </c:pt>
                <c:pt idx="1">
                  <c:v>39.43</c:v>
                </c:pt>
                <c:pt idx="2">
                  <c:v>39.43</c:v>
                </c:pt>
                <c:pt idx="3">
                  <c:v>50.9</c:v>
                </c:pt>
                <c:pt idx="4">
                  <c:v>43.73</c:v>
                </c:pt>
              </c:numCache>
            </c:numRef>
          </c:val>
          <c:extLst xmlns:c16r2="http://schemas.microsoft.com/office/drawing/2015/06/chart">
            <c:ext xmlns:c16="http://schemas.microsoft.com/office/drawing/2014/chart" uri="{C3380CC4-5D6E-409C-BE32-E72D297353CC}">
              <c16:uniqueId val="{00000000-FC11-42D6-927D-80EA8CAD44A6}"/>
            </c:ext>
          </c:extLst>
        </c:ser>
        <c:dLbls>
          <c:showLegendKey val="0"/>
          <c:showVal val="0"/>
          <c:showCatName val="0"/>
          <c:showSerName val="0"/>
          <c:showPercent val="0"/>
          <c:showBubbleSize val="0"/>
        </c:dLbls>
        <c:gapWidth val="150"/>
        <c:axId val="90809472"/>
        <c:axId val="908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xmlns:c16r2="http://schemas.microsoft.com/office/drawing/2015/06/chart">
            <c:ext xmlns:c16="http://schemas.microsoft.com/office/drawing/2014/chart" uri="{C3380CC4-5D6E-409C-BE32-E72D297353CC}">
              <c16:uniqueId val="{00000001-FC11-42D6-927D-80EA8CAD44A6}"/>
            </c:ext>
          </c:extLst>
        </c:ser>
        <c:dLbls>
          <c:showLegendKey val="0"/>
          <c:showVal val="0"/>
          <c:showCatName val="0"/>
          <c:showSerName val="0"/>
          <c:showPercent val="0"/>
          <c:showBubbleSize val="0"/>
        </c:dLbls>
        <c:marker val="1"/>
        <c:smooth val="0"/>
        <c:axId val="90809472"/>
        <c:axId val="90811392"/>
      </c:lineChart>
      <c:dateAx>
        <c:axId val="90809472"/>
        <c:scaling>
          <c:orientation val="minMax"/>
        </c:scaling>
        <c:delete val="1"/>
        <c:axPos val="b"/>
        <c:numFmt formatCode="ge" sourceLinked="1"/>
        <c:majorTickMark val="none"/>
        <c:minorTickMark val="none"/>
        <c:tickLblPos val="none"/>
        <c:crossAx val="90811392"/>
        <c:crosses val="autoZero"/>
        <c:auto val="1"/>
        <c:lblOffset val="100"/>
        <c:baseTimeUnit val="years"/>
      </c:dateAx>
      <c:valAx>
        <c:axId val="908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61.44</c:v>
                </c:pt>
                <c:pt idx="1">
                  <c:v>62.41</c:v>
                </c:pt>
                <c:pt idx="2">
                  <c:v>64.97</c:v>
                </c:pt>
                <c:pt idx="3">
                  <c:v>66.39</c:v>
                </c:pt>
                <c:pt idx="4">
                  <c:v>63.85</c:v>
                </c:pt>
              </c:numCache>
            </c:numRef>
          </c:val>
          <c:extLst xmlns:c16r2="http://schemas.microsoft.com/office/drawing/2015/06/chart">
            <c:ext xmlns:c16="http://schemas.microsoft.com/office/drawing/2014/chart" uri="{C3380CC4-5D6E-409C-BE32-E72D297353CC}">
              <c16:uniqueId val="{00000000-8224-4751-8D62-C83B55EF2626}"/>
            </c:ext>
          </c:extLst>
        </c:ser>
        <c:dLbls>
          <c:showLegendKey val="0"/>
          <c:showVal val="0"/>
          <c:showCatName val="0"/>
          <c:showSerName val="0"/>
          <c:showPercent val="0"/>
          <c:showBubbleSize val="0"/>
        </c:dLbls>
        <c:gapWidth val="150"/>
        <c:axId val="91112960"/>
        <c:axId val="911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xmlns:c16r2="http://schemas.microsoft.com/office/drawing/2015/06/chart">
            <c:ext xmlns:c16="http://schemas.microsoft.com/office/drawing/2014/chart" uri="{C3380CC4-5D6E-409C-BE32-E72D297353CC}">
              <c16:uniqueId val="{00000001-8224-4751-8D62-C83B55EF2626}"/>
            </c:ext>
          </c:extLst>
        </c:ser>
        <c:dLbls>
          <c:showLegendKey val="0"/>
          <c:showVal val="0"/>
          <c:showCatName val="0"/>
          <c:showSerName val="0"/>
          <c:showPercent val="0"/>
          <c:showBubbleSize val="0"/>
        </c:dLbls>
        <c:marker val="1"/>
        <c:smooth val="0"/>
        <c:axId val="91112960"/>
        <c:axId val="91114880"/>
      </c:lineChart>
      <c:dateAx>
        <c:axId val="91112960"/>
        <c:scaling>
          <c:orientation val="minMax"/>
        </c:scaling>
        <c:delete val="1"/>
        <c:axPos val="b"/>
        <c:numFmt formatCode="ge" sourceLinked="1"/>
        <c:majorTickMark val="none"/>
        <c:minorTickMark val="none"/>
        <c:tickLblPos val="none"/>
        <c:crossAx val="91114880"/>
        <c:crosses val="autoZero"/>
        <c:auto val="1"/>
        <c:lblOffset val="100"/>
        <c:baseTimeUnit val="years"/>
      </c:dateAx>
      <c:valAx>
        <c:axId val="91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53.95</c:v>
                </c:pt>
                <c:pt idx="1">
                  <c:v>38.03</c:v>
                </c:pt>
                <c:pt idx="2">
                  <c:v>65.27</c:v>
                </c:pt>
                <c:pt idx="3">
                  <c:v>62.85</c:v>
                </c:pt>
                <c:pt idx="4">
                  <c:v>66.709999999999994</c:v>
                </c:pt>
              </c:numCache>
            </c:numRef>
          </c:val>
          <c:extLst xmlns:c16r2="http://schemas.microsoft.com/office/drawing/2015/06/chart">
            <c:ext xmlns:c16="http://schemas.microsoft.com/office/drawing/2014/chart" uri="{C3380CC4-5D6E-409C-BE32-E72D297353CC}">
              <c16:uniqueId val="{00000000-17C4-4BB7-9710-12B2C7018297}"/>
            </c:ext>
          </c:extLst>
        </c:ser>
        <c:dLbls>
          <c:showLegendKey val="0"/>
          <c:showVal val="0"/>
          <c:showCatName val="0"/>
          <c:showSerName val="0"/>
          <c:showPercent val="0"/>
          <c:showBubbleSize val="0"/>
        </c:dLbls>
        <c:gapWidth val="150"/>
        <c:axId val="81512320"/>
        <c:axId val="81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C4-4BB7-9710-12B2C7018297}"/>
            </c:ext>
          </c:extLst>
        </c:ser>
        <c:dLbls>
          <c:showLegendKey val="0"/>
          <c:showVal val="0"/>
          <c:showCatName val="0"/>
          <c:showSerName val="0"/>
          <c:showPercent val="0"/>
          <c:showBubbleSize val="0"/>
        </c:dLbls>
        <c:marker val="1"/>
        <c:smooth val="0"/>
        <c:axId val="81512320"/>
        <c:axId val="81518592"/>
      </c:lineChart>
      <c:dateAx>
        <c:axId val="81512320"/>
        <c:scaling>
          <c:orientation val="minMax"/>
        </c:scaling>
        <c:delete val="1"/>
        <c:axPos val="b"/>
        <c:numFmt formatCode="ge" sourceLinked="1"/>
        <c:majorTickMark val="none"/>
        <c:minorTickMark val="none"/>
        <c:tickLblPos val="none"/>
        <c:crossAx val="81518592"/>
        <c:crosses val="autoZero"/>
        <c:auto val="1"/>
        <c:lblOffset val="100"/>
        <c:baseTimeUnit val="years"/>
      </c:dateAx>
      <c:valAx>
        <c:axId val="81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7B-4DA9-8E25-160B2EB83EBB}"/>
            </c:ext>
          </c:extLst>
        </c:ser>
        <c:dLbls>
          <c:showLegendKey val="0"/>
          <c:showVal val="0"/>
          <c:showCatName val="0"/>
          <c:showSerName val="0"/>
          <c:showPercent val="0"/>
          <c:showBubbleSize val="0"/>
        </c:dLbls>
        <c:gapWidth val="150"/>
        <c:axId val="81684736"/>
        <c:axId val="816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7B-4DA9-8E25-160B2EB83EBB}"/>
            </c:ext>
          </c:extLst>
        </c:ser>
        <c:dLbls>
          <c:showLegendKey val="0"/>
          <c:showVal val="0"/>
          <c:showCatName val="0"/>
          <c:showSerName val="0"/>
          <c:showPercent val="0"/>
          <c:showBubbleSize val="0"/>
        </c:dLbls>
        <c:marker val="1"/>
        <c:smooth val="0"/>
        <c:axId val="81684736"/>
        <c:axId val="81699200"/>
      </c:lineChart>
      <c:dateAx>
        <c:axId val="81684736"/>
        <c:scaling>
          <c:orientation val="minMax"/>
        </c:scaling>
        <c:delete val="1"/>
        <c:axPos val="b"/>
        <c:numFmt formatCode="ge" sourceLinked="1"/>
        <c:majorTickMark val="none"/>
        <c:minorTickMark val="none"/>
        <c:tickLblPos val="none"/>
        <c:crossAx val="81699200"/>
        <c:crosses val="autoZero"/>
        <c:auto val="1"/>
        <c:lblOffset val="100"/>
        <c:baseTimeUnit val="years"/>
      </c:dateAx>
      <c:valAx>
        <c:axId val="816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A1-40E1-BA9A-63B9D07461D3}"/>
            </c:ext>
          </c:extLst>
        </c:ser>
        <c:dLbls>
          <c:showLegendKey val="0"/>
          <c:showVal val="0"/>
          <c:showCatName val="0"/>
          <c:showSerName val="0"/>
          <c:showPercent val="0"/>
          <c:showBubbleSize val="0"/>
        </c:dLbls>
        <c:gapWidth val="150"/>
        <c:axId val="82320000"/>
        <c:axId val="823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A1-40E1-BA9A-63B9D07461D3}"/>
            </c:ext>
          </c:extLst>
        </c:ser>
        <c:dLbls>
          <c:showLegendKey val="0"/>
          <c:showVal val="0"/>
          <c:showCatName val="0"/>
          <c:showSerName val="0"/>
          <c:showPercent val="0"/>
          <c:showBubbleSize val="0"/>
        </c:dLbls>
        <c:marker val="1"/>
        <c:smooth val="0"/>
        <c:axId val="82320000"/>
        <c:axId val="82326272"/>
      </c:lineChart>
      <c:dateAx>
        <c:axId val="82320000"/>
        <c:scaling>
          <c:orientation val="minMax"/>
        </c:scaling>
        <c:delete val="1"/>
        <c:axPos val="b"/>
        <c:numFmt formatCode="ge" sourceLinked="1"/>
        <c:majorTickMark val="none"/>
        <c:minorTickMark val="none"/>
        <c:tickLblPos val="none"/>
        <c:crossAx val="82326272"/>
        <c:crosses val="autoZero"/>
        <c:auto val="1"/>
        <c:lblOffset val="100"/>
        <c:baseTimeUnit val="years"/>
      </c:dateAx>
      <c:valAx>
        <c:axId val="82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2F-4383-8661-F46A664A1ECA}"/>
            </c:ext>
          </c:extLst>
        </c:ser>
        <c:dLbls>
          <c:showLegendKey val="0"/>
          <c:showVal val="0"/>
          <c:showCatName val="0"/>
          <c:showSerName val="0"/>
          <c:showPercent val="0"/>
          <c:showBubbleSize val="0"/>
        </c:dLbls>
        <c:gapWidth val="150"/>
        <c:axId val="82357632"/>
        <c:axId val="823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2F-4383-8661-F46A664A1ECA}"/>
            </c:ext>
          </c:extLst>
        </c:ser>
        <c:dLbls>
          <c:showLegendKey val="0"/>
          <c:showVal val="0"/>
          <c:showCatName val="0"/>
          <c:showSerName val="0"/>
          <c:showPercent val="0"/>
          <c:showBubbleSize val="0"/>
        </c:dLbls>
        <c:marker val="1"/>
        <c:smooth val="0"/>
        <c:axId val="82357632"/>
        <c:axId val="82359808"/>
      </c:lineChart>
      <c:dateAx>
        <c:axId val="82357632"/>
        <c:scaling>
          <c:orientation val="minMax"/>
        </c:scaling>
        <c:delete val="1"/>
        <c:axPos val="b"/>
        <c:numFmt formatCode="ge" sourceLinked="1"/>
        <c:majorTickMark val="none"/>
        <c:minorTickMark val="none"/>
        <c:tickLblPos val="none"/>
        <c:crossAx val="82359808"/>
        <c:crosses val="autoZero"/>
        <c:auto val="1"/>
        <c:lblOffset val="100"/>
        <c:baseTimeUnit val="years"/>
      </c:dateAx>
      <c:valAx>
        <c:axId val="823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55-4138-8A03-12C603CF3F2A}"/>
            </c:ext>
          </c:extLst>
        </c:ser>
        <c:dLbls>
          <c:showLegendKey val="0"/>
          <c:showVal val="0"/>
          <c:showCatName val="0"/>
          <c:showSerName val="0"/>
          <c:showPercent val="0"/>
          <c:showBubbleSize val="0"/>
        </c:dLbls>
        <c:gapWidth val="150"/>
        <c:axId val="82403328"/>
        <c:axId val="824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55-4138-8A03-12C603CF3F2A}"/>
            </c:ext>
          </c:extLst>
        </c:ser>
        <c:dLbls>
          <c:showLegendKey val="0"/>
          <c:showVal val="0"/>
          <c:showCatName val="0"/>
          <c:showSerName val="0"/>
          <c:showPercent val="0"/>
          <c:showBubbleSize val="0"/>
        </c:dLbls>
        <c:marker val="1"/>
        <c:smooth val="0"/>
        <c:axId val="82403328"/>
        <c:axId val="82405248"/>
      </c:lineChart>
      <c:dateAx>
        <c:axId val="82403328"/>
        <c:scaling>
          <c:orientation val="minMax"/>
        </c:scaling>
        <c:delete val="1"/>
        <c:axPos val="b"/>
        <c:numFmt formatCode="ge" sourceLinked="1"/>
        <c:majorTickMark val="none"/>
        <c:minorTickMark val="none"/>
        <c:tickLblPos val="none"/>
        <c:crossAx val="82405248"/>
        <c:crosses val="autoZero"/>
        <c:auto val="1"/>
        <c:lblOffset val="100"/>
        <c:baseTimeUnit val="years"/>
      </c:dateAx>
      <c:valAx>
        <c:axId val="824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267.68</c:v>
                </c:pt>
                <c:pt idx="1">
                  <c:v>254.96</c:v>
                </c:pt>
                <c:pt idx="2">
                  <c:v>244.41</c:v>
                </c:pt>
                <c:pt idx="3">
                  <c:v>234.31</c:v>
                </c:pt>
                <c:pt idx="4">
                  <c:v>227.19</c:v>
                </c:pt>
              </c:numCache>
            </c:numRef>
          </c:val>
          <c:extLst xmlns:c16r2="http://schemas.microsoft.com/office/drawing/2015/06/chart">
            <c:ext xmlns:c16="http://schemas.microsoft.com/office/drawing/2014/chart" uri="{C3380CC4-5D6E-409C-BE32-E72D297353CC}">
              <c16:uniqueId val="{00000000-0FB1-48C1-80BA-28858FD13108}"/>
            </c:ext>
          </c:extLst>
        </c:ser>
        <c:dLbls>
          <c:showLegendKey val="0"/>
          <c:showVal val="0"/>
          <c:showCatName val="0"/>
          <c:showSerName val="0"/>
          <c:showPercent val="0"/>
          <c:showBubbleSize val="0"/>
        </c:dLbls>
        <c:gapWidth val="150"/>
        <c:axId val="88539520"/>
        <c:axId val="885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xmlns:c16r2="http://schemas.microsoft.com/office/drawing/2015/06/chart">
            <c:ext xmlns:c16="http://schemas.microsoft.com/office/drawing/2014/chart" uri="{C3380CC4-5D6E-409C-BE32-E72D297353CC}">
              <c16:uniqueId val="{00000001-0FB1-48C1-80BA-28858FD13108}"/>
            </c:ext>
          </c:extLst>
        </c:ser>
        <c:dLbls>
          <c:showLegendKey val="0"/>
          <c:showVal val="0"/>
          <c:showCatName val="0"/>
          <c:showSerName val="0"/>
          <c:showPercent val="0"/>
          <c:showBubbleSize val="0"/>
        </c:dLbls>
        <c:marker val="1"/>
        <c:smooth val="0"/>
        <c:axId val="88539520"/>
        <c:axId val="88541440"/>
      </c:lineChart>
      <c:dateAx>
        <c:axId val="88539520"/>
        <c:scaling>
          <c:orientation val="minMax"/>
        </c:scaling>
        <c:delete val="1"/>
        <c:axPos val="b"/>
        <c:numFmt formatCode="ge" sourceLinked="1"/>
        <c:majorTickMark val="none"/>
        <c:minorTickMark val="none"/>
        <c:tickLblPos val="none"/>
        <c:crossAx val="88541440"/>
        <c:crosses val="autoZero"/>
        <c:auto val="1"/>
        <c:lblOffset val="100"/>
        <c:baseTimeUnit val="years"/>
      </c:dateAx>
      <c:valAx>
        <c:axId val="88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33.49</c:v>
                </c:pt>
                <c:pt idx="1">
                  <c:v>26.78</c:v>
                </c:pt>
                <c:pt idx="2">
                  <c:v>26.94</c:v>
                </c:pt>
                <c:pt idx="3">
                  <c:v>28.92</c:v>
                </c:pt>
                <c:pt idx="4">
                  <c:v>26.48</c:v>
                </c:pt>
              </c:numCache>
            </c:numRef>
          </c:val>
          <c:extLst xmlns:c16r2="http://schemas.microsoft.com/office/drawing/2015/06/chart">
            <c:ext xmlns:c16="http://schemas.microsoft.com/office/drawing/2014/chart" uri="{C3380CC4-5D6E-409C-BE32-E72D297353CC}">
              <c16:uniqueId val="{00000000-B94C-4008-AF5C-30E30D3F295B}"/>
            </c:ext>
          </c:extLst>
        </c:ser>
        <c:dLbls>
          <c:showLegendKey val="0"/>
          <c:showVal val="0"/>
          <c:showCatName val="0"/>
          <c:showSerName val="0"/>
          <c:showPercent val="0"/>
          <c:showBubbleSize val="0"/>
        </c:dLbls>
        <c:gapWidth val="150"/>
        <c:axId val="88572672"/>
        <c:axId val="885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xmlns:c16r2="http://schemas.microsoft.com/office/drawing/2015/06/chart">
            <c:ext xmlns:c16="http://schemas.microsoft.com/office/drawing/2014/chart" uri="{C3380CC4-5D6E-409C-BE32-E72D297353CC}">
              <c16:uniqueId val="{00000001-B94C-4008-AF5C-30E30D3F295B}"/>
            </c:ext>
          </c:extLst>
        </c:ser>
        <c:dLbls>
          <c:showLegendKey val="0"/>
          <c:showVal val="0"/>
          <c:showCatName val="0"/>
          <c:showSerName val="0"/>
          <c:showPercent val="0"/>
          <c:showBubbleSize val="0"/>
        </c:dLbls>
        <c:marker val="1"/>
        <c:smooth val="0"/>
        <c:axId val="88572672"/>
        <c:axId val="88574592"/>
      </c:lineChart>
      <c:dateAx>
        <c:axId val="88572672"/>
        <c:scaling>
          <c:orientation val="minMax"/>
        </c:scaling>
        <c:delete val="1"/>
        <c:axPos val="b"/>
        <c:numFmt formatCode="ge" sourceLinked="1"/>
        <c:majorTickMark val="none"/>
        <c:minorTickMark val="none"/>
        <c:tickLblPos val="none"/>
        <c:crossAx val="88574592"/>
        <c:crosses val="autoZero"/>
        <c:auto val="1"/>
        <c:lblOffset val="100"/>
        <c:baseTimeUnit val="years"/>
      </c:dateAx>
      <c:valAx>
        <c:axId val="885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418.1</c:v>
                </c:pt>
                <c:pt idx="1">
                  <c:v>526.21</c:v>
                </c:pt>
                <c:pt idx="2">
                  <c:v>541.17999999999995</c:v>
                </c:pt>
                <c:pt idx="3">
                  <c:v>510.08</c:v>
                </c:pt>
                <c:pt idx="4">
                  <c:v>563.63</c:v>
                </c:pt>
              </c:numCache>
            </c:numRef>
          </c:val>
          <c:extLst xmlns:c16r2="http://schemas.microsoft.com/office/drawing/2015/06/chart">
            <c:ext xmlns:c16="http://schemas.microsoft.com/office/drawing/2014/chart" uri="{C3380CC4-5D6E-409C-BE32-E72D297353CC}">
              <c16:uniqueId val="{00000000-08A2-47C6-B343-7A8195050C11}"/>
            </c:ext>
          </c:extLst>
        </c:ser>
        <c:dLbls>
          <c:showLegendKey val="0"/>
          <c:showVal val="0"/>
          <c:showCatName val="0"/>
          <c:showSerName val="0"/>
          <c:showPercent val="0"/>
          <c:showBubbleSize val="0"/>
        </c:dLbls>
        <c:gapWidth val="150"/>
        <c:axId val="90768128"/>
        <c:axId val="907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xmlns:c16r2="http://schemas.microsoft.com/office/drawing/2015/06/chart">
            <c:ext xmlns:c16="http://schemas.microsoft.com/office/drawing/2014/chart" uri="{C3380CC4-5D6E-409C-BE32-E72D297353CC}">
              <c16:uniqueId val="{00000001-08A2-47C6-B343-7A8195050C11}"/>
            </c:ext>
          </c:extLst>
        </c:ser>
        <c:dLbls>
          <c:showLegendKey val="0"/>
          <c:showVal val="0"/>
          <c:showCatName val="0"/>
          <c:showSerName val="0"/>
          <c:showPercent val="0"/>
          <c:showBubbleSize val="0"/>
        </c:dLbls>
        <c:marker val="1"/>
        <c:smooth val="0"/>
        <c:axId val="90768128"/>
        <c:axId val="90770048"/>
      </c:lineChart>
      <c:dateAx>
        <c:axId val="90768128"/>
        <c:scaling>
          <c:orientation val="minMax"/>
        </c:scaling>
        <c:delete val="1"/>
        <c:axPos val="b"/>
        <c:numFmt formatCode="ge" sourceLinked="1"/>
        <c:majorTickMark val="none"/>
        <c:minorTickMark val="none"/>
        <c:tickLblPos val="none"/>
        <c:crossAx val="90770048"/>
        <c:crosses val="autoZero"/>
        <c:auto val="1"/>
        <c:lblOffset val="100"/>
        <c:baseTimeUnit val="years"/>
      </c:dateAx>
      <c:valAx>
        <c:axId val="907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滋賀県　多賀町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123</v>
      </c>
      <c r="AE8" s="73"/>
      <c r="AF8" s="73"/>
      <c r="AG8" s="73"/>
      <c r="AH8" s="73"/>
      <c r="AI8" s="73"/>
      <c r="AJ8" s="73"/>
      <c r="AK8" s="4"/>
      <c r="AL8" s="67">
        <f>データ!S6</f>
        <v>7604</v>
      </c>
      <c r="AM8" s="67"/>
      <c r="AN8" s="67"/>
      <c r="AO8" s="67"/>
      <c r="AP8" s="67"/>
      <c r="AQ8" s="67"/>
      <c r="AR8" s="67"/>
      <c r="AS8" s="67"/>
      <c r="AT8" s="66">
        <f>データ!T6</f>
        <v>135.77000000000001</v>
      </c>
      <c r="AU8" s="66"/>
      <c r="AV8" s="66"/>
      <c r="AW8" s="66"/>
      <c r="AX8" s="66"/>
      <c r="AY8" s="66"/>
      <c r="AZ8" s="66"/>
      <c r="BA8" s="66"/>
      <c r="BB8" s="66">
        <f>データ!U6</f>
        <v>56.01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7.8</v>
      </c>
      <c r="Q10" s="66"/>
      <c r="R10" s="66"/>
      <c r="S10" s="66"/>
      <c r="T10" s="66"/>
      <c r="U10" s="66"/>
      <c r="V10" s="66"/>
      <c r="W10" s="66">
        <f>データ!Q6</f>
        <v>73.37</v>
      </c>
      <c r="X10" s="66"/>
      <c r="Y10" s="66"/>
      <c r="Z10" s="66"/>
      <c r="AA10" s="66"/>
      <c r="AB10" s="66"/>
      <c r="AC10" s="66"/>
      <c r="AD10" s="67">
        <f>データ!R6</f>
        <v>2700</v>
      </c>
      <c r="AE10" s="67"/>
      <c r="AF10" s="67"/>
      <c r="AG10" s="67"/>
      <c r="AH10" s="67"/>
      <c r="AI10" s="67"/>
      <c r="AJ10" s="67"/>
      <c r="AK10" s="2"/>
      <c r="AL10" s="67">
        <f>データ!V6</f>
        <v>592</v>
      </c>
      <c r="AM10" s="67"/>
      <c r="AN10" s="67"/>
      <c r="AO10" s="67"/>
      <c r="AP10" s="67"/>
      <c r="AQ10" s="67"/>
      <c r="AR10" s="67"/>
      <c r="AS10" s="67"/>
      <c r="AT10" s="66">
        <f>データ!W6</f>
        <v>0.88</v>
      </c>
      <c r="AU10" s="66"/>
      <c r="AV10" s="66"/>
      <c r="AW10" s="66"/>
      <c r="AX10" s="66"/>
      <c r="AY10" s="66"/>
      <c r="AZ10" s="66"/>
      <c r="BA10" s="66"/>
      <c r="BB10" s="66">
        <f>データ!X6</f>
        <v>672.73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254436</v>
      </c>
      <c r="D6" s="33">
        <f t="shared" si="3"/>
        <v>47</v>
      </c>
      <c r="E6" s="33">
        <f t="shared" si="3"/>
        <v>17</v>
      </c>
      <c r="F6" s="33">
        <f t="shared" si="3"/>
        <v>5</v>
      </c>
      <c r="G6" s="33">
        <f t="shared" si="3"/>
        <v>0</v>
      </c>
      <c r="H6" s="33" t="str">
        <f t="shared" si="3"/>
        <v>滋賀県　多賀町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7.8</v>
      </c>
      <c r="Q6" s="34">
        <f t="shared" si="3"/>
        <v>73.37</v>
      </c>
      <c r="R6" s="34">
        <f t="shared" si="3"/>
        <v>2700</v>
      </c>
      <c r="S6" s="34">
        <f t="shared" si="3"/>
        <v>7604</v>
      </c>
      <c r="T6" s="34">
        <f t="shared" si="3"/>
        <v>135.77000000000001</v>
      </c>
      <c r="U6" s="34">
        <f t="shared" si="3"/>
        <v>56.01</v>
      </c>
      <c r="V6" s="34">
        <f t="shared" si="3"/>
        <v>592</v>
      </c>
      <c r="W6" s="34">
        <f t="shared" si="3"/>
        <v>0.88</v>
      </c>
      <c r="X6" s="34">
        <f t="shared" si="3"/>
        <v>672.73</v>
      </c>
      <c r="Y6" s="35">
        <f>IF(Y7="",NA(),Y7)</f>
        <v>53.95</v>
      </c>
      <c r="Z6" s="35">
        <f t="shared" ref="Z6:AH6" si="4">IF(Z7="",NA(),Z7)</f>
        <v>38.03</v>
      </c>
      <c r="AA6" s="35">
        <f t="shared" si="4"/>
        <v>65.27</v>
      </c>
      <c r="AB6" s="35">
        <f t="shared" si="4"/>
        <v>62.85</v>
      </c>
      <c r="AC6" s="35">
        <f t="shared" si="4"/>
        <v>66.709999999999994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267.68</v>
      </c>
      <c r="BG6" s="35">
        <f t="shared" ref="BG6:BO6" si="7">IF(BG7="",NA(),BG7)</f>
        <v>254.96</v>
      </c>
      <c r="BH6" s="35">
        <f t="shared" si="7"/>
        <v>244.41</v>
      </c>
      <c r="BI6" s="35">
        <f t="shared" si="7"/>
        <v>234.31</v>
      </c>
      <c r="BJ6" s="35">
        <f t="shared" si="7"/>
        <v>227.19</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33.49</v>
      </c>
      <c r="BR6" s="35">
        <f t="shared" ref="BR6:BZ6" si="8">IF(BR7="",NA(),BR7)</f>
        <v>26.78</v>
      </c>
      <c r="BS6" s="35">
        <f t="shared" si="8"/>
        <v>26.94</v>
      </c>
      <c r="BT6" s="35">
        <f t="shared" si="8"/>
        <v>28.92</v>
      </c>
      <c r="BU6" s="35">
        <f t="shared" si="8"/>
        <v>26.48</v>
      </c>
      <c r="BV6" s="35">
        <f t="shared" si="8"/>
        <v>42.48</v>
      </c>
      <c r="BW6" s="35">
        <f t="shared" si="8"/>
        <v>41.04</v>
      </c>
      <c r="BX6" s="35">
        <f t="shared" si="8"/>
        <v>41.08</v>
      </c>
      <c r="BY6" s="35">
        <f t="shared" si="8"/>
        <v>41.34</v>
      </c>
      <c r="BZ6" s="35">
        <f t="shared" si="8"/>
        <v>40.06</v>
      </c>
      <c r="CA6" s="34" t="str">
        <f>IF(CA7="","",IF(CA7="-","【-】","【"&amp;SUBSTITUTE(TEXT(CA7,"#,##0.00"),"-","△")&amp;"】"))</f>
        <v>【55.73】</v>
      </c>
      <c r="CB6" s="35">
        <f>IF(CB7="",NA(),CB7)</f>
        <v>418.1</v>
      </c>
      <c r="CC6" s="35">
        <f t="shared" ref="CC6:CK6" si="9">IF(CC7="",NA(),CC7)</f>
        <v>526.21</v>
      </c>
      <c r="CD6" s="35">
        <f t="shared" si="9"/>
        <v>541.17999999999995</v>
      </c>
      <c r="CE6" s="35">
        <f t="shared" si="9"/>
        <v>510.08</v>
      </c>
      <c r="CF6" s="35">
        <f t="shared" si="9"/>
        <v>563.63</v>
      </c>
      <c r="CG6" s="35">
        <f t="shared" si="9"/>
        <v>343.8</v>
      </c>
      <c r="CH6" s="35">
        <f t="shared" si="9"/>
        <v>357.08</v>
      </c>
      <c r="CI6" s="35">
        <f t="shared" si="9"/>
        <v>378.08</v>
      </c>
      <c r="CJ6" s="35">
        <f t="shared" si="9"/>
        <v>357.49</v>
      </c>
      <c r="CK6" s="35">
        <f t="shared" si="9"/>
        <v>355.22</v>
      </c>
      <c r="CL6" s="34" t="str">
        <f>IF(CL7="","",IF(CL7="-","【-】","【"&amp;SUBSTITUTE(TEXT(CL7,"#,##0.00"),"-","△")&amp;"】"))</f>
        <v>【276.78】</v>
      </c>
      <c r="CM6" s="35">
        <f>IF(CM7="",NA(),CM7)</f>
        <v>40.86</v>
      </c>
      <c r="CN6" s="35">
        <f t="shared" ref="CN6:CV6" si="10">IF(CN7="",NA(),CN7)</f>
        <v>39.43</v>
      </c>
      <c r="CO6" s="35">
        <f t="shared" si="10"/>
        <v>39.43</v>
      </c>
      <c r="CP6" s="35">
        <f t="shared" si="10"/>
        <v>50.9</v>
      </c>
      <c r="CQ6" s="35">
        <f t="shared" si="10"/>
        <v>43.73</v>
      </c>
      <c r="CR6" s="35">
        <f t="shared" si="10"/>
        <v>46.06</v>
      </c>
      <c r="CS6" s="35">
        <f t="shared" si="10"/>
        <v>45.95</v>
      </c>
      <c r="CT6" s="35">
        <f t="shared" si="10"/>
        <v>44.69</v>
      </c>
      <c r="CU6" s="35">
        <f t="shared" si="10"/>
        <v>44.69</v>
      </c>
      <c r="CV6" s="35">
        <f t="shared" si="10"/>
        <v>42.84</v>
      </c>
      <c r="CW6" s="34" t="str">
        <f>IF(CW7="","",IF(CW7="-","【-】","【"&amp;SUBSTITUTE(TEXT(CW7,"#,##0.00"),"-","△")&amp;"】"))</f>
        <v>【59.15】</v>
      </c>
      <c r="CX6" s="35">
        <f>IF(CX7="",NA(),CX7)</f>
        <v>61.44</v>
      </c>
      <c r="CY6" s="35">
        <f t="shared" ref="CY6:DG6" si="11">IF(CY7="",NA(),CY7)</f>
        <v>62.41</v>
      </c>
      <c r="CZ6" s="35">
        <f t="shared" si="11"/>
        <v>64.97</v>
      </c>
      <c r="DA6" s="35">
        <f t="shared" si="11"/>
        <v>66.39</v>
      </c>
      <c r="DB6" s="35">
        <f t="shared" si="11"/>
        <v>63.85</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254436</v>
      </c>
      <c r="D7" s="37">
        <v>47</v>
      </c>
      <c r="E7" s="37">
        <v>17</v>
      </c>
      <c r="F7" s="37">
        <v>5</v>
      </c>
      <c r="G7" s="37">
        <v>0</v>
      </c>
      <c r="H7" s="37" t="s">
        <v>109</v>
      </c>
      <c r="I7" s="37" t="s">
        <v>110</v>
      </c>
      <c r="J7" s="37" t="s">
        <v>111</v>
      </c>
      <c r="K7" s="37" t="s">
        <v>112</v>
      </c>
      <c r="L7" s="37" t="s">
        <v>113</v>
      </c>
      <c r="M7" s="37"/>
      <c r="N7" s="38" t="s">
        <v>114</v>
      </c>
      <c r="O7" s="38" t="s">
        <v>115</v>
      </c>
      <c r="P7" s="38">
        <v>7.8</v>
      </c>
      <c r="Q7" s="38">
        <v>73.37</v>
      </c>
      <c r="R7" s="38">
        <v>2700</v>
      </c>
      <c r="S7" s="38">
        <v>7604</v>
      </c>
      <c r="T7" s="38">
        <v>135.77000000000001</v>
      </c>
      <c r="U7" s="38">
        <v>56.01</v>
      </c>
      <c r="V7" s="38">
        <v>592</v>
      </c>
      <c r="W7" s="38">
        <v>0.88</v>
      </c>
      <c r="X7" s="38">
        <v>672.73</v>
      </c>
      <c r="Y7" s="38">
        <v>53.95</v>
      </c>
      <c r="Z7" s="38">
        <v>38.03</v>
      </c>
      <c r="AA7" s="38">
        <v>65.27</v>
      </c>
      <c r="AB7" s="38">
        <v>62.85</v>
      </c>
      <c r="AC7" s="38">
        <v>66.709999999999994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267.68</v>
      </c>
      <c r="BG7" s="38">
        <v>254.96</v>
      </c>
      <c r="BH7" s="38">
        <v>244.41</v>
      </c>
      <c r="BI7" s="38">
        <v>234.31</v>
      </c>
      <c r="BJ7" s="38">
        <v>227.19</v>
      </c>
      <c r="BK7" s="38">
        <v>1144.05</v>
      </c>
      <c r="BL7" s="38">
        <v>1117.1099999999999</v>
      </c>
      <c r="BM7" s="38">
        <v>1161.05</v>
      </c>
      <c r="BN7" s="38">
        <v>979.89</v>
      </c>
      <c r="BO7" s="38">
        <v>1051.43</v>
      </c>
      <c r="BP7" s="38">
        <v>914.53</v>
      </c>
      <c r="BQ7" s="38">
        <v>33.49</v>
      </c>
      <c r="BR7" s="38">
        <v>26.78</v>
      </c>
      <c r="BS7" s="38">
        <v>26.94</v>
      </c>
      <c r="BT7" s="38">
        <v>28.92</v>
      </c>
      <c r="BU7" s="38">
        <v>26.48</v>
      </c>
      <c r="BV7" s="38">
        <v>42.48</v>
      </c>
      <c r="BW7" s="38">
        <v>41.04</v>
      </c>
      <c r="BX7" s="38">
        <v>41.08</v>
      </c>
      <c r="BY7" s="38">
        <v>41.34</v>
      </c>
      <c r="BZ7" s="38">
        <v>40.06</v>
      </c>
      <c r="CA7" s="38">
        <v>55.73</v>
      </c>
      <c r="CB7" s="38">
        <v>418.1</v>
      </c>
      <c r="CC7" s="38">
        <v>526.21</v>
      </c>
      <c r="CD7" s="38">
        <v>541.17999999999995</v>
      </c>
      <c r="CE7" s="38">
        <v>510.08</v>
      </c>
      <c r="CF7" s="38">
        <v>563.63</v>
      </c>
      <c r="CG7" s="38">
        <v>343.8</v>
      </c>
      <c r="CH7" s="38">
        <v>357.08</v>
      </c>
      <c r="CI7" s="38">
        <v>378.08</v>
      </c>
      <c r="CJ7" s="38">
        <v>357.49</v>
      </c>
      <c r="CK7" s="38">
        <v>355.22</v>
      </c>
      <c r="CL7" s="38">
        <v>276.77999999999997</v>
      </c>
      <c r="CM7" s="38">
        <v>40.86</v>
      </c>
      <c r="CN7" s="38">
        <v>39.43</v>
      </c>
      <c r="CO7" s="38">
        <v>39.43</v>
      </c>
      <c r="CP7" s="38">
        <v>50.9</v>
      </c>
      <c r="CQ7" s="38">
        <v>43.73</v>
      </c>
      <c r="CR7" s="38">
        <v>46.06</v>
      </c>
      <c r="CS7" s="38">
        <v>45.95</v>
      </c>
      <c r="CT7" s="38">
        <v>44.69</v>
      </c>
      <c r="CU7" s="38">
        <v>44.69</v>
      </c>
      <c r="CV7" s="38">
        <v>42.84</v>
      </c>
      <c r="CW7" s="38">
        <v>59.15</v>
      </c>
      <c r="CX7" s="38">
        <v>61.44</v>
      </c>
      <c r="CY7" s="38">
        <v>62.41</v>
      </c>
      <c r="CZ7" s="38">
        <v>64.97</v>
      </c>
      <c r="DA7" s="38">
        <v>66.39</v>
      </c>
      <c r="DB7" s="38">
        <v>63.85</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2017-12-25T02:30:38Z</dcterms:created>
  <dcterms:modified xsi:type="dcterms:W3CDTF">2018-02-22T04:25:45Z</dcterms:modified>
  <cp:category/>
</cp:coreProperties>
</file>