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<sst xmlns="http://schemas.openxmlformats.org/spreadsheetml/2006/main" count="240" uniqueCount="125">
  <si>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</si>
  <si>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</si>
  <si>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</si>
  <si>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</si>
  <si>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</si>
  <si>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</si>
  <si>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</si>
  <si>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</si>
  <si>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</si>
  <si>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</si>
  <si>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</si>
  <si>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</si>
  <si>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</si>
  <si>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</si>
  <si>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</si>
  <si>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</si>
  <si>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</si>
  <si>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</si>
  <si>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</si>
  <si>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</si>
  <si>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</si>
  <si>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</si>
  <si>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</si>
  <si>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</si>
  <si>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</si>
  <si>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</si>
  <si>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</si>
  <si>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</si>
  <si>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</si>
  <si>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</si>
  <si>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</si>
  <si>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</si>
  <si>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</si>
  <si>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</si>
  <si>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</si>
  <si>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</si>
  <si>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</si>
  <si>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</si>
  <si>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</si>
  <si>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</si>
  <si>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</si>
  <si>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</si>
  <si>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</si>
  <si>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</si>
  <si>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</si>
  <si>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</si>
  <si>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</si>
  <si>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</si>
  <si>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</si>
  <si>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</si>
  <si>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</si>
  <si>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</si>
  <si>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</si>
  <si>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</si>
  <si>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</si>
  <si>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</si>
  <si>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</si>
  <si>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</si>
  <si>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</si>
  <si>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</si>
  <si>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</si>
  <si>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</si>
  <si>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</si>
  <si>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</si>
  <si>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</si>
  <si>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</si>
  <si>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</si>
  <si>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</si>
  <si>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</si>
  <si>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</si>
  <si>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</si>
  <si>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</si>
  <si>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</si>
  <si>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</si>
  <si>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</si>
  <si>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</si>
  <si>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</si>
  <si>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</si>
  <si>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</si>
  <si>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</si>
  <si>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</si>
  <si>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</si>
  <si>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</si>
  <si>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</si>
  <si>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</si>
  <si>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</si>
  <si>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</si>
  <si>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</si>
  <si>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</si>
  <si>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</si>
  <si>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</si>
  <si>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</si>
  <si>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</si>
  <si>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</si>
  <si>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</si>
  <si>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</si>
  <si>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</si>
  <si>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</si>
  <si>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</si>
  <si>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</si>
  <si>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</si>
  <si>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</si>
  <si>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</si>
  <si>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</si>
  <si>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</si>
  <si>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</si>
  <si>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</si>
  <si>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</si>
  <si>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</si>
  <si>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滋賀県　多賀町</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</si>
  <si>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</si>
  <si>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</si>
  <si>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</si>
  <si>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</si>
  <si>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</si>
  <si>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</si>
  <si>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</si>
  <si>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</si>
  <si>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</si>
  <si>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</si>
  <si>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</si>
  <si>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管渠については、平成7年度より供用開始しており耐用年数を経過していないため改築更新は行っていない。
　マンホールポンプ場について、平成27年度に長寿命化計画、平成28年度に実施設計を完了し、順次計画的に改修を実施している。</t>
    <rPh sb="1" eb="3">
      <t>カンキョ</t>
    </rPh>
    <rPh sb="9" eb="11">
      <t>ヘイセイ</t>
    </rPh>
    <rPh sb="12" eb="14">
      <t>ネンド</t>
    </rPh>
    <rPh sb="16" eb="18">
      <t>キョウヨウ</t>
    </rPh>
    <rPh sb="18" eb="20">
      <t>カイシ</t>
    </rPh>
    <rPh sb="24" eb="26">
      <t>タイヨウ</t>
    </rPh>
    <rPh sb="26" eb="28">
      <t>ネンスウ</t>
    </rPh>
    <rPh sb="29" eb="31">
      <t>ケイカ</t>
    </rPh>
    <rPh sb="38" eb="40">
      <t>カイチク</t>
    </rPh>
    <rPh sb="40" eb="42">
      <t>コウシン</t>
    </rPh>
    <rPh sb="43" eb="44">
      <t>オコナ</t>
    </rPh>
    <rPh sb="60" eb="61">
      <t>ジョウ</t>
    </rPh>
    <phoneticPr fontId="4"/>
  </si>
  <si>
    <t>　運営については料金収入だけでは賄えず一般会計からの繰入に頼っているのが実情である。高齢者世帯の接続は望めないことから概ね接続は完了したとも言える。また近年、開発による世帯増による期待もあるが、節水型機器の設置が主流であることにより繰入が不要になるほどの大幅な収入増には繋がらないと予想される。
　今後、地方公営企業会計の適用を予定する中で、経営戦略やストックマネジメントを活用し、適切な維持管理・改築修繕を実施するとともに使用料の増額改定の検討を行うなど、健全な経営努力を必要とする。</t>
    <rPh sb="1" eb="3">
      <t>ウンエイ</t>
    </rPh>
    <rPh sb="8" eb="10">
      <t>リョウキン</t>
    </rPh>
    <rPh sb="10" eb="12">
      <t>シュウニュウ</t>
    </rPh>
    <rPh sb="16" eb="17">
      <t>マカナ</t>
    </rPh>
    <rPh sb="19" eb="21">
      <t>イッパン</t>
    </rPh>
    <rPh sb="21" eb="23">
      <t>カイケイ</t>
    </rPh>
    <rPh sb="26" eb="28">
      <t>クリイレ</t>
    </rPh>
    <rPh sb="29" eb="30">
      <t>タヨ</t>
    </rPh>
    <rPh sb="36" eb="38">
      <t>ジツジョウ</t>
    </rPh>
    <rPh sb="42" eb="45">
      <t>コウレイシャ</t>
    </rPh>
    <rPh sb="45" eb="47">
      <t>セタイ</t>
    </rPh>
    <rPh sb="48" eb="50">
      <t>セツゾク</t>
    </rPh>
    <rPh sb="51" eb="52">
      <t>ノゾ</t>
    </rPh>
    <rPh sb="59" eb="60">
      <t>オオム</t>
    </rPh>
    <rPh sb="61" eb="63">
      <t>セツゾク</t>
    </rPh>
    <rPh sb="64" eb="66">
      <t>カンリョウ</t>
    </rPh>
    <rPh sb="70" eb="71">
      <t>イ</t>
    </rPh>
    <rPh sb="76" eb="78">
      <t>キンネン</t>
    </rPh>
    <rPh sb="79" eb="81">
      <t>カイハツ</t>
    </rPh>
    <rPh sb="84" eb="86">
      <t>セタイ</t>
    </rPh>
    <rPh sb="86" eb="87">
      <t>ゾウ</t>
    </rPh>
    <rPh sb="90" eb="92">
      <t>キタイ</t>
    </rPh>
    <rPh sb="97" eb="100">
      <t>セッスイガタ</t>
    </rPh>
    <rPh sb="100" eb="102">
      <t>キキ</t>
    </rPh>
    <rPh sb="103" eb="105">
      <t>セッチ</t>
    </rPh>
    <rPh sb="106" eb="108">
      <t>シュリュウ</t>
    </rPh>
    <rPh sb="116" eb="118">
      <t>クリイレ</t>
    </rPh>
    <rPh sb="119" eb="121">
      <t>フヨウ</t>
    </rPh>
    <rPh sb="127" eb="129">
      <t>オオハバ</t>
    </rPh>
    <rPh sb="130" eb="132">
      <t>シュウニュウ</t>
    </rPh>
    <rPh sb="132" eb="133">
      <t>ゾウ</t>
    </rPh>
    <rPh sb="135" eb="136">
      <t>ツナ</t>
    </rPh>
    <rPh sb="141" eb="143">
      <t>ヨソウ</t>
    </rPh>
    <rPh sb="149" eb="151">
      <t>コンゴ</t>
    </rPh>
    <rPh sb="152" eb="154">
      <t>チホウ</t>
    </rPh>
    <rPh sb="154" eb="156">
      <t>コウエイ</t>
    </rPh>
    <rPh sb="156" eb="158">
      <t>キギョウ</t>
    </rPh>
    <rPh sb="158" eb="160">
      <t>カイケイ</t>
    </rPh>
    <rPh sb="161" eb="163">
      <t>テキヨウ</t>
    </rPh>
    <rPh sb="164" eb="166">
      <t>ヨテイ</t>
    </rPh>
    <rPh sb="168" eb="169">
      <t>ナカ</t>
    </rPh>
    <rPh sb="171" eb="173">
      <t>ケイエイ</t>
    </rPh>
    <rPh sb="173" eb="175">
      <t>センリャク</t>
    </rPh>
    <rPh sb="187" eb="189">
      <t>カツヨウ</t>
    </rPh>
    <rPh sb="191" eb="193">
      <t>テキセツ</t>
    </rPh>
    <rPh sb="194" eb="196">
      <t>イジ</t>
    </rPh>
    <rPh sb="196" eb="198">
      <t>カンリ</t>
    </rPh>
    <rPh sb="199" eb="201">
      <t>カイチク</t>
    </rPh>
    <rPh sb="201" eb="203">
      <t>シュウゼン</t>
    </rPh>
    <rPh sb="204" eb="206">
      <t>ジッシ</t>
    </rPh>
    <rPh sb="212" eb="215">
      <t>シヨウリョウ</t>
    </rPh>
    <rPh sb="216" eb="218">
      <t>ゾウガク</t>
    </rPh>
    <rPh sb="218" eb="220">
      <t>カイテイ</t>
    </rPh>
    <rPh sb="221" eb="223">
      <t>ケントウ</t>
    </rPh>
    <rPh sb="224" eb="225">
      <t>オコナ</t>
    </rPh>
    <rPh sb="229" eb="231">
      <t>ケンゼン</t>
    </rPh>
    <rPh sb="232" eb="234">
      <t>ケイエイ</t>
    </rPh>
    <rPh sb="234" eb="236">
      <t>ドリョク</t>
    </rPh>
    <rPh sb="237" eb="239">
      <t>ヒツヨウ</t>
    </rPh>
    <phoneticPr fontId="4"/>
  </si>
  <si>
    <t>①収益的収支比率
　料金収入が前年度に比べ若干減少したとともに人事異動による職階に伴う職員給与および起債償還金の増により比率が落ち込んだ形になったが、維持管理上は削減に努めており今後上昇傾向になると考えている。しかし、依然１００％を割り込んでいることから更なる取り組みが必要である。
④企業債残高対事業規模比率
　減少傾向で、類似団体と比較しても低水準を維持してきており、投資規模は概ね適正と考えられる。
⑤経費回収率
　収益的収支比率同様１００％を割り込んでおり、計画的な維持管理に努めるとともに将来的に使用料の増額改定を視野に入れた企業運営の必要もある。
⑥汚水処理原価
　平成28年度で類似団体の平均値は上回ったものの、町としてはほぼ横ばい状態であるので今後も類似団体の動向を注視しながら有収水量の確保に努めたい。
⑧水洗化率
　類似団体と比較して水準が低いため普及促進に努める必要がある。
　</t>
    <rPh sb="1" eb="4">
      <t>シュウエキテキ</t>
    </rPh>
    <rPh sb="4" eb="6">
      <t>シュウシ</t>
    </rPh>
    <rPh sb="6" eb="8">
      <t>ヒリツ</t>
    </rPh>
    <rPh sb="10" eb="12">
      <t>リョウキン</t>
    </rPh>
    <rPh sb="12" eb="14">
      <t>シュウニュウ</t>
    </rPh>
    <rPh sb="15" eb="18">
      <t>ゼンネンド</t>
    </rPh>
    <rPh sb="19" eb="20">
      <t>クラ</t>
    </rPh>
    <rPh sb="21" eb="23">
      <t>ジャッカン</t>
    </rPh>
    <rPh sb="23" eb="25">
      <t>ゲンショウ</t>
    </rPh>
    <rPh sb="31" eb="33">
      <t>ジンジ</t>
    </rPh>
    <rPh sb="33" eb="35">
      <t>イドウ</t>
    </rPh>
    <rPh sb="38" eb="40">
      <t>ショッカイ</t>
    </rPh>
    <rPh sb="41" eb="42">
      <t>トモナ</t>
    </rPh>
    <rPh sb="43" eb="45">
      <t>ショクイン</t>
    </rPh>
    <rPh sb="45" eb="47">
      <t>キュウヨ</t>
    </rPh>
    <rPh sb="50" eb="52">
      <t>キサイ</t>
    </rPh>
    <rPh sb="52" eb="54">
      <t>ショウカン</t>
    </rPh>
    <rPh sb="54" eb="55">
      <t>キン</t>
    </rPh>
    <rPh sb="56" eb="57">
      <t>ゾウ</t>
    </rPh>
    <rPh sb="60" eb="62">
      <t>ヒリツ</t>
    </rPh>
    <rPh sb="63" eb="64">
      <t>オ</t>
    </rPh>
    <rPh sb="65" eb="66">
      <t>コ</t>
    </rPh>
    <rPh sb="68" eb="69">
      <t>カタチ</t>
    </rPh>
    <rPh sb="75" eb="77">
      <t>イジ</t>
    </rPh>
    <rPh sb="77" eb="79">
      <t>カンリ</t>
    </rPh>
    <rPh sb="79" eb="80">
      <t>ジョウ</t>
    </rPh>
    <rPh sb="81" eb="83">
      <t>サクゲン</t>
    </rPh>
    <rPh sb="84" eb="85">
      <t>ツト</t>
    </rPh>
    <rPh sb="89" eb="91">
      <t>コンゴ</t>
    </rPh>
    <rPh sb="99" eb="100">
      <t>カンガ</t>
    </rPh>
    <rPh sb="109" eb="111">
      <t>イゼン</t>
    </rPh>
    <rPh sb="116" eb="117">
      <t>ワ</t>
    </rPh>
    <rPh sb="118" eb="119">
      <t>コ</t>
    </rPh>
    <rPh sb="127" eb="128">
      <t>サラ</t>
    </rPh>
    <rPh sb="130" eb="131">
      <t>ト</t>
    </rPh>
    <rPh sb="132" eb="133">
      <t>ク</t>
    </rPh>
    <rPh sb="135" eb="137">
      <t>ヒツヨウ</t>
    </rPh>
    <rPh sb="143" eb="145">
      <t>キギョウ</t>
    </rPh>
    <rPh sb="145" eb="146">
      <t>サイ</t>
    </rPh>
    <rPh sb="146" eb="148">
      <t>ザンダカ</t>
    </rPh>
    <rPh sb="148" eb="149">
      <t>タイ</t>
    </rPh>
    <rPh sb="149" eb="151">
      <t>ジギョウ</t>
    </rPh>
    <rPh sb="151" eb="153">
      <t>キボ</t>
    </rPh>
    <rPh sb="153" eb="155">
      <t>ヒリツ</t>
    </rPh>
    <rPh sb="159" eb="161">
      <t>ケイコウ</t>
    </rPh>
    <rPh sb="163" eb="165">
      <t>ルイジ</t>
    </rPh>
    <rPh sb="165" eb="167">
      <t>ダンタイ</t>
    </rPh>
    <rPh sb="168" eb="170">
      <t>ヒカク</t>
    </rPh>
    <rPh sb="177" eb="179">
      <t>イジ</t>
    </rPh>
    <rPh sb="186" eb="188">
      <t>トウシ</t>
    </rPh>
    <rPh sb="188" eb="190">
      <t>キボ</t>
    </rPh>
    <rPh sb="191" eb="192">
      <t>オオム</t>
    </rPh>
    <rPh sb="193" eb="195">
      <t>テキセイ</t>
    </rPh>
    <rPh sb="196" eb="197">
      <t>カンガ</t>
    </rPh>
    <rPh sb="204" eb="206">
      <t>ケイヒ</t>
    </rPh>
    <rPh sb="206" eb="208">
      <t>カイシュウ</t>
    </rPh>
    <rPh sb="208" eb="209">
      <t>リツ</t>
    </rPh>
    <rPh sb="211" eb="214">
      <t>シュウエキテキ</t>
    </rPh>
    <rPh sb="214" eb="216">
      <t>シュウシ</t>
    </rPh>
    <rPh sb="216" eb="218">
      <t>ヒリツ</t>
    </rPh>
    <rPh sb="218" eb="220">
      <t>ドウヨウ</t>
    </rPh>
    <rPh sb="225" eb="226">
      <t>ワ</t>
    </rPh>
    <rPh sb="227" eb="228">
      <t>コ</t>
    </rPh>
    <rPh sb="233" eb="236">
      <t>ケイカクテキ</t>
    </rPh>
    <rPh sb="237" eb="239">
      <t>イジ</t>
    </rPh>
    <rPh sb="239" eb="241">
      <t>カンリ</t>
    </rPh>
    <rPh sb="242" eb="243">
      <t>ツト</t>
    </rPh>
    <rPh sb="249" eb="252">
      <t>ショウライテキ</t>
    </rPh>
    <rPh sb="253" eb="256">
      <t>シヨウリョウ</t>
    </rPh>
    <rPh sb="257" eb="259">
      <t>ゾウガク</t>
    </rPh>
    <rPh sb="259" eb="261">
      <t>カイテイ</t>
    </rPh>
    <rPh sb="262" eb="264">
      <t>シヤ</t>
    </rPh>
    <rPh sb="265" eb="266">
      <t>イ</t>
    </rPh>
    <rPh sb="268" eb="270">
      <t>キギョウ</t>
    </rPh>
    <rPh sb="270" eb="272">
      <t>ウンエイ</t>
    </rPh>
    <rPh sb="273" eb="275">
      <t>ヒツヨウ</t>
    </rPh>
    <rPh sb="281" eb="283">
      <t>オスイ</t>
    </rPh>
    <rPh sb="283" eb="285">
      <t>ショリ</t>
    </rPh>
    <rPh sb="285" eb="287">
      <t>ゲンカ</t>
    </rPh>
    <rPh sb="289" eb="291">
      <t>ヘイセイ</t>
    </rPh>
    <rPh sb="293" eb="295">
      <t>ネンド</t>
    </rPh>
    <rPh sb="296" eb="298">
      <t>ルイジ</t>
    </rPh>
    <rPh sb="298" eb="300">
      <t>ダンタイ</t>
    </rPh>
    <rPh sb="301" eb="304">
      <t>ヘイキンチ</t>
    </rPh>
    <rPh sb="305" eb="307">
      <t>ウワマワ</t>
    </rPh>
    <rPh sb="313" eb="314">
      <t>チョウ</t>
    </rPh>
    <rPh sb="320" eb="321">
      <t>ヨコ</t>
    </rPh>
    <rPh sb="323" eb="325">
      <t>ジョウタイ</t>
    </rPh>
    <rPh sb="330" eb="332">
      <t>コンゴ</t>
    </rPh>
    <rPh sb="333" eb="335">
      <t>ルイジ</t>
    </rPh>
    <rPh sb="335" eb="337">
      <t>ダンタイ</t>
    </rPh>
    <rPh sb="338" eb="340">
      <t>ドウコウ</t>
    </rPh>
    <rPh sb="341" eb="343">
      <t>チュウシ</t>
    </rPh>
    <rPh sb="347" eb="349">
      <t>ユウシュウ</t>
    </rPh>
    <rPh sb="349" eb="351">
      <t>スイリョウ</t>
    </rPh>
    <rPh sb="352" eb="354">
      <t>カクホ</t>
    </rPh>
    <rPh sb="355" eb="356">
      <t>ツト</t>
    </rPh>
    <rPh sb="362" eb="365">
      <t>スイセンカ</t>
    </rPh>
    <rPh sb="365" eb="366">
      <t>リツ</t>
    </rPh>
    <rPh sb="368" eb="370">
      <t>ルイジ</t>
    </rPh>
    <rPh sb="370" eb="372">
      <t>ダンタイ</t>
    </rPh>
    <rPh sb="373" eb="375">
      <t>ヒカク</t>
    </rPh>
    <rPh sb="380" eb="381">
      <t>ヒク</t>
    </rPh>
    <rPh sb="384" eb="386">
      <t>フキュウ</t>
    </rPh>
    <rPh sb="386" eb="388">
      <t>ソクシン</t>
    </rPh>
    <rPh sb="389" eb="390">
      <t>ツト</t>
    </rPh>
    <rPh sb="392" eb="394">
      <t>ヒツヨウ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</si>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</sst>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A57-48A8-BFB4-EB7B74A2A92F}"/>
            </c:ext>
          </c:extLst>
        </c:ser>
        <c:dLbls>
          <c:showLegendKey val="0"/>
          <c:showVal val="0"/>
          <c:showCatName val="0"/>
          <c:showSerName val="0"/>
          <c:showPercent val="0"/>
          <c:showBubbleSize val="0"/>
        </c:dLbls>
        <c:gapWidth val="150"/>
        <c:axId val="75695616"/>
        <c:axId val="7569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extLst xmlns:c16r2="http://schemas.microsoft.com/office/drawing/2015/06/chart">
            <c:ext xmlns:c16="http://schemas.microsoft.com/office/drawing/2014/chart" uri="{C3380CC4-5D6E-409C-BE32-E72D297353CC}">
              <c16:uniqueId val="{00000001-CA57-48A8-BFB4-EB7B74A2A92F}"/>
            </c:ext>
          </c:extLst>
        </c:ser>
        <c:dLbls>
          <c:showLegendKey val="0"/>
          <c:showVal val="0"/>
          <c:showCatName val="0"/>
          <c:showSerName val="0"/>
          <c:showPercent val="0"/>
          <c:showBubbleSize val="0"/>
        </c:dLbls>
        <c:marker val="1"/>
        <c:smooth val="0"/>
        <c:axId val="75695616"/>
        <c:axId val="75697536"/>
      </c:lineChart>
      <c:dateAx>
        <c:axId val="75695616"/>
        <c:scaling>
          <c:orientation val="minMax"/>
        </c:scaling>
        <c:delete val="1"/>
        <c:axPos val="b"/>
        <c:numFmt formatCode="ge" sourceLinked="1"/>
        <c:majorTickMark val="none"/>
        <c:minorTickMark val="none"/>
        <c:tickLblPos val="none"/>
        <c:crossAx val="75697536"/>
        <c:crosses val="autoZero"/>
        <c:auto val="1"/>
        <c:lblOffset val="100"/>
        <c:baseTimeUnit val="years"/>
      </c:dateAx>
      <c:valAx>
        <c:axId val="7569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69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73.11</c:v>
                </c:pt>
                <c:pt idx="1">
                  <c:v>73.58</c:v>
                </c:pt>
                <c:pt idx="2">
                  <c:v>76.83</c:v>
                </c:pt>
                <c:pt idx="3">
                  <c:v>76.83</c:v>
                </c:pt>
                <c:pt idx="4">
                  <c:v>77.040000000000006</c:v>
                </c:pt>
              </c:numCache>
            </c:numRef>
          </c:val>
          <c:extLst xmlns:c16r2="http://schemas.microsoft.com/office/drawing/2015/06/chart">
            <c:ext xmlns:c16="http://schemas.microsoft.com/office/drawing/2014/chart" uri="{C3380CC4-5D6E-409C-BE32-E72D297353CC}">
              <c16:uniqueId val="{00000000-B3FA-4CF9-BFBF-7BF76A9CF00F}"/>
            </c:ext>
          </c:extLst>
        </c:ser>
        <c:dLbls>
          <c:showLegendKey val="0"/>
          <c:showVal val="0"/>
          <c:showCatName val="0"/>
          <c:showSerName val="0"/>
          <c:showPercent val="0"/>
          <c:showBubbleSize val="0"/>
        </c:dLbls>
        <c:gapWidth val="150"/>
        <c:axId val="77825152"/>
        <c:axId val="7782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extLst xmlns:c16r2="http://schemas.microsoft.com/office/drawing/2015/06/chart">
            <c:ext xmlns:c16="http://schemas.microsoft.com/office/drawing/2014/chart" uri="{C3380CC4-5D6E-409C-BE32-E72D297353CC}">
              <c16:uniqueId val="{00000001-B3FA-4CF9-BFBF-7BF76A9CF00F}"/>
            </c:ext>
          </c:extLst>
        </c:ser>
        <c:dLbls>
          <c:showLegendKey val="0"/>
          <c:showVal val="0"/>
          <c:showCatName val="0"/>
          <c:showSerName val="0"/>
          <c:showPercent val="0"/>
          <c:showBubbleSize val="0"/>
        </c:dLbls>
        <c:marker val="1"/>
        <c:smooth val="0"/>
        <c:axId val="77825152"/>
        <c:axId val="77827072"/>
      </c:lineChart>
      <c:dateAx>
        <c:axId val="77825152"/>
        <c:scaling>
          <c:orientation val="minMax"/>
        </c:scaling>
        <c:delete val="1"/>
        <c:axPos val="b"/>
        <c:numFmt formatCode="ge" sourceLinked="1"/>
        <c:majorTickMark val="none"/>
        <c:minorTickMark val="none"/>
        <c:tickLblPos val="none"/>
        <c:crossAx val="77827072"/>
        <c:crosses val="autoZero"/>
        <c:auto val="1"/>
        <c:lblOffset val="100"/>
        <c:baseTimeUnit val="years"/>
      </c:dateAx>
      <c:valAx>
        <c:axId val="7782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82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76.680000000000007</c:v>
                </c:pt>
                <c:pt idx="1">
                  <c:v>77.58</c:v>
                </c:pt>
                <c:pt idx="2">
                  <c:v>78.62</c:v>
                </c:pt>
                <c:pt idx="3">
                  <c:v>79.34</c:v>
                </c:pt>
                <c:pt idx="4">
                  <c:v>79.06</c:v>
                </c:pt>
              </c:numCache>
            </c:numRef>
          </c:val>
          <c:extLst xmlns:c16r2="http://schemas.microsoft.com/office/drawing/2015/06/chart">
            <c:ext xmlns:c16="http://schemas.microsoft.com/office/drawing/2014/chart" uri="{C3380CC4-5D6E-409C-BE32-E72D297353CC}">
              <c16:uniqueId val="{00000000-AC5E-4292-AD65-AFBE7EC422B9}"/>
            </c:ext>
          </c:extLst>
        </c:ser>
        <c:dLbls>
          <c:showLegendKey val="0"/>
          <c:showVal val="0"/>
          <c:showCatName val="0"/>
          <c:showSerName val="0"/>
          <c:showPercent val="0"/>
          <c:showBubbleSize val="0"/>
        </c:dLbls>
        <c:gapWidth val="150"/>
        <c:axId val="77940224"/>
        <c:axId val="7794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extLst xmlns:c16r2="http://schemas.microsoft.com/office/drawing/2015/06/chart">
            <c:ext xmlns:c16="http://schemas.microsoft.com/office/drawing/2014/chart" uri="{C3380CC4-5D6E-409C-BE32-E72D297353CC}">
              <c16:uniqueId val="{00000001-AC5E-4292-AD65-AFBE7EC422B9}"/>
            </c:ext>
          </c:extLst>
        </c:ser>
        <c:dLbls>
          <c:showLegendKey val="0"/>
          <c:showVal val="0"/>
          <c:showCatName val="0"/>
          <c:showSerName val="0"/>
          <c:showPercent val="0"/>
          <c:showBubbleSize val="0"/>
        </c:dLbls>
        <c:marker val="1"/>
        <c:smooth val="0"/>
        <c:axId val="77940224"/>
        <c:axId val="77942144"/>
      </c:lineChart>
      <c:dateAx>
        <c:axId val="77940224"/>
        <c:scaling>
          <c:orientation val="minMax"/>
        </c:scaling>
        <c:delete val="1"/>
        <c:axPos val="b"/>
        <c:numFmt formatCode="ge" sourceLinked="1"/>
        <c:majorTickMark val="none"/>
        <c:minorTickMark val="none"/>
        <c:tickLblPos val="none"/>
        <c:crossAx val="77942144"/>
        <c:crosses val="autoZero"/>
        <c:auto val="1"/>
        <c:lblOffset val="100"/>
        <c:baseTimeUnit val="years"/>
      </c:dateAx>
      <c:valAx>
        <c:axId val="7794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94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68.89</c:v>
                </c:pt>
                <c:pt idx="1">
                  <c:v>56.09</c:v>
                </c:pt>
                <c:pt idx="2">
                  <c:v>71.709999999999994</c:v>
                </c:pt>
                <c:pt idx="3">
                  <c:v>82.02</c:v>
                </c:pt>
                <c:pt idx="4">
                  <c:v>75.86</c:v>
                </c:pt>
              </c:numCache>
            </c:numRef>
          </c:val>
          <c:extLst xmlns:c16r2="http://schemas.microsoft.com/office/drawing/2015/06/chart">
            <c:ext xmlns:c16="http://schemas.microsoft.com/office/drawing/2014/chart" uri="{C3380CC4-5D6E-409C-BE32-E72D297353CC}">
              <c16:uniqueId val="{00000000-C134-4BA7-A012-5DDA57143C57}"/>
            </c:ext>
          </c:extLst>
        </c:ser>
        <c:dLbls>
          <c:showLegendKey val="0"/>
          <c:showVal val="0"/>
          <c:showCatName val="0"/>
          <c:showSerName val="0"/>
          <c:showPercent val="0"/>
          <c:showBubbleSize val="0"/>
        </c:dLbls>
        <c:gapWidth val="150"/>
        <c:axId val="75741056"/>
        <c:axId val="7574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134-4BA7-A012-5DDA57143C57}"/>
            </c:ext>
          </c:extLst>
        </c:ser>
        <c:dLbls>
          <c:showLegendKey val="0"/>
          <c:showVal val="0"/>
          <c:showCatName val="0"/>
          <c:showSerName val="0"/>
          <c:showPercent val="0"/>
          <c:showBubbleSize val="0"/>
        </c:dLbls>
        <c:marker val="1"/>
        <c:smooth val="0"/>
        <c:axId val="75741056"/>
        <c:axId val="75747328"/>
      </c:lineChart>
      <c:dateAx>
        <c:axId val="75741056"/>
        <c:scaling>
          <c:orientation val="minMax"/>
        </c:scaling>
        <c:delete val="1"/>
        <c:axPos val="b"/>
        <c:numFmt formatCode="ge" sourceLinked="1"/>
        <c:majorTickMark val="none"/>
        <c:minorTickMark val="none"/>
        <c:tickLblPos val="none"/>
        <c:crossAx val="75747328"/>
        <c:crosses val="autoZero"/>
        <c:auto val="1"/>
        <c:lblOffset val="100"/>
        <c:baseTimeUnit val="years"/>
      </c:dateAx>
      <c:valAx>
        <c:axId val="7574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74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948-4E26-AE33-D81FDAE4977F}"/>
            </c:ext>
          </c:extLst>
        </c:ser>
        <c:dLbls>
          <c:showLegendKey val="0"/>
          <c:showVal val="0"/>
          <c:showCatName val="0"/>
          <c:showSerName val="0"/>
          <c:showPercent val="0"/>
          <c:showBubbleSize val="0"/>
        </c:dLbls>
        <c:gapWidth val="150"/>
        <c:axId val="76302592"/>
        <c:axId val="7632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948-4E26-AE33-D81FDAE4977F}"/>
            </c:ext>
          </c:extLst>
        </c:ser>
        <c:dLbls>
          <c:showLegendKey val="0"/>
          <c:showVal val="0"/>
          <c:showCatName val="0"/>
          <c:showSerName val="0"/>
          <c:showPercent val="0"/>
          <c:showBubbleSize val="0"/>
        </c:dLbls>
        <c:marker val="1"/>
        <c:smooth val="0"/>
        <c:axId val="76302592"/>
        <c:axId val="76321152"/>
      </c:lineChart>
      <c:dateAx>
        <c:axId val="76302592"/>
        <c:scaling>
          <c:orientation val="minMax"/>
        </c:scaling>
        <c:delete val="1"/>
        <c:axPos val="b"/>
        <c:numFmt formatCode="ge" sourceLinked="1"/>
        <c:majorTickMark val="none"/>
        <c:minorTickMark val="none"/>
        <c:tickLblPos val="none"/>
        <c:crossAx val="76321152"/>
        <c:crosses val="autoZero"/>
        <c:auto val="1"/>
        <c:lblOffset val="100"/>
        <c:baseTimeUnit val="years"/>
      </c:dateAx>
      <c:valAx>
        <c:axId val="7632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895-438F-9146-03203F56B67A}"/>
            </c:ext>
          </c:extLst>
        </c:ser>
        <c:dLbls>
          <c:showLegendKey val="0"/>
          <c:showVal val="0"/>
          <c:showCatName val="0"/>
          <c:showSerName val="0"/>
          <c:showPercent val="0"/>
          <c:showBubbleSize val="0"/>
        </c:dLbls>
        <c:gapWidth val="150"/>
        <c:axId val="77863552"/>
        <c:axId val="7786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895-438F-9146-03203F56B67A}"/>
            </c:ext>
          </c:extLst>
        </c:ser>
        <c:dLbls>
          <c:showLegendKey val="0"/>
          <c:showVal val="0"/>
          <c:showCatName val="0"/>
          <c:showSerName val="0"/>
          <c:showPercent val="0"/>
          <c:showBubbleSize val="0"/>
        </c:dLbls>
        <c:marker val="1"/>
        <c:smooth val="0"/>
        <c:axId val="77863552"/>
        <c:axId val="77869824"/>
      </c:lineChart>
      <c:dateAx>
        <c:axId val="77863552"/>
        <c:scaling>
          <c:orientation val="minMax"/>
        </c:scaling>
        <c:delete val="1"/>
        <c:axPos val="b"/>
        <c:numFmt formatCode="ge" sourceLinked="1"/>
        <c:majorTickMark val="none"/>
        <c:minorTickMark val="none"/>
        <c:tickLblPos val="none"/>
        <c:crossAx val="77869824"/>
        <c:crosses val="autoZero"/>
        <c:auto val="1"/>
        <c:lblOffset val="100"/>
        <c:baseTimeUnit val="years"/>
      </c:dateAx>
      <c:valAx>
        <c:axId val="7786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86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C45-4011-B558-A397223D78B6}"/>
            </c:ext>
          </c:extLst>
        </c:ser>
        <c:dLbls>
          <c:showLegendKey val="0"/>
          <c:showVal val="0"/>
          <c:showCatName val="0"/>
          <c:showSerName val="0"/>
          <c:showPercent val="0"/>
          <c:showBubbleSize val="0"/>
        </c:dLbls>
        <c:gapWidth val="150"/>
        <c:axId val="77898880"/>
        <c:axId val="7790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C45-4011-B558-A397223D78B6}"/>
            </c:ext>
          </c:extLst>
        </c:ser>
        <c:dLbls>
          <c:showLegendKey val="0"/>
          <c:showVal val="0"/>
          <c:showCatName val="0"/>
          <c:showSerName val="0"/>
          <c:showPercent val="0"/>
          <c:showBubbleSize val="0"/>
        </c:dLbls>
        <c:marker val="1"/>
        <c:smooth val="0"/>
        <c:axId val="77898880"/>
        <c:axId val="77900800"/>
      </c:lineChart>
      <c:dateAx>
        <c:axId val="77898880"/>
        <c:scaling>
          <c:orientation val="minMax"/>
        </c:scaling>
        <c:delete val="1"/>
        <c:axPos val="b"/>
        <c:numFmt formatCode="ge" sourceLinked="1"/>
        <c:majorTickMark val="none"/>
        <c:minorTickMark val="none"/>
        <c:tickLblPos val="none"/>
        <c:crossAx val="77900800"/>
        <c:crosses val="autoZero"/>
        <c:auto val="1"/>
        <c:lblOffset val="100"/>
        <c:baseTimeUnit val="years"/>
      </c:dateAx>
      <c:valAx>
        <c:axId val="7790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89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BFB-4F8A-B890-06F23ACB1D3F}"/>
            </c:ext>
          </c:extLst>
        </c:ser>
        <c:dLbls>
          <c:showLegendKey val="0"/>
          <c:showVal val="0"/>
          <c:showCatName val="0"/>
          <c:showSerName val="0"/>
          <c:showPercent val="0"/>
          <c:showBubbleSize val="0"/>
        </c:dLbls>
        <c:gapWidth val="150"/>
        <c:axId val="77612928"/>
        <c:axId val="7762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BFB-4F8A-B890-06F23ACB1D3F}"/>
            </c:ext>
          </c:extLst>
        </c:ser>
        <c:dLbls>
          <c:showLegendKey val="0"/>
          <c:showVal val="0"/>
          <c:showCatName val="0"/>
          <c:showSerName val="0"/>
          <c:showPercent val="0"/>
          <c:showBubbleSize val="0"/>
        </c:dLbls>
        <c:marker val="1"/>
        <c:smooth val="0"/>
        <c:axId val="77612928"/>
        <c:axId val="77623296"/>
      </c:lineChart>
      <c:dateAx>
        <c:axId val="77612928"/>
        <c:scaling>
          <c:orientation val="minMax"/>
        </c:scaling>
        <c:delete val="1"/>
        <c:axPos val="b"/>
        <c:numFmt formatCode="ge" sourceLinked="1"/>
        <c:majorTickMark val="none"/>
        <c:minorTickMark val="none"/>
        <c:tickLblPos val="none"/>
        <c:crossAx val="77623296"/>
        <c:crosses val="autoZero"/>
        <c:auto val="1"/>
        <c:lblOffset val="100"/>
        <c:baseTimeUnit val="years"/>
      </c:dateAx>
      <c:valAx>
        <c:axId val="7762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61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1332.11</c:v>
                </c:pt>
                <c:pt idx="1">
                  <c:v>1420.14</c:v>
                </c:pt>
                <c:pt idx="2">
                  <c:v>1321.4</c:v>
                </c:pt>
                <c:pt idx="3">
                  <c:v>1158.8</c:v>
                </c:pt>
                <c:pt idx="4">
                  <c:v>1023.29</c:v>
                </c:pt>
              </c:numCache>
            </c:numRef>
          </c:val>
          <c:extLst xmlns:c16r2="http://schemas.microsoft.com/office/drawing/2015/06/chart">
            <c:ext xmlns:c16="http://schemas.microsoft.com/office/drawing/2014/chart" uri="{C3380CC4-5D6E-409C-BE32-E72D297353CC}">
              <c16:uniqueId val="{00000000-45CA-4442-B933-4F7188D30B6E}"/>
            </c:ext>
          </c:extLst>
        </c:ser>
        <c:dLbls>
          <c:showLegendKey val="0"/>
          <c:showVal val="0"/>
          <c:showCatName val="0"/>
          <c:showSerName val="0"/>
          <c:showPercent val="0"/>
          <c:showBubbleSize val="0"/>
        </c:dLbls>
        <c:gapWidth val="150"/>
        <c:axId val="77656832"/>
        <c:axId val="7765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extLst xmlns:c16r2="http://schemas.microsoft.com/office/drawing/2015/06/chart">
            <c:ext xmlns:c16="http://schemas.microsoft.com/office/drawing/2014/chart" uri="{C3380CC4-5D6E-409C-BE32-E72D297353CC}">
              <c16:uniqueId val="{00000001-45CA-4442-B933-4F7188D30B6E}"/>
            </c:ext>
          </c:extLst>
        </c:ser>
        <c:dLbls>
          <c:showLegendKey val="0"/>
          <c:showVal val="0"/>
          <c:showCatName val="0"/>
          <c:showSerName val="0"/>
          <c:showPercent val="0"/>
          <c:showBubbleSize val="0"/>
        </c:dLbls>
        <c:marker val="1"/>
        <c:smooth val="0"/>
        <c:axId val="77656832"/>
        <c:axId val="77658752"/>
      </c:lineChart>
      <c:dateAx>
        <c:axId val="77656832"/>
        <c:scaling>
          <c:orientation val="minMax"/>
        </c:scaling>
        <c:delete val="1"/>
        <c:axPos val="b"/>
        <c:numFmt formatCode="ge" sourceLinked="1"/>
        <c:majorTickMark val="none"/>
        <c:minorTickMark val="none"/>
        <c:tickLblPos val="none"/>
        <c:crossAx val="77658752"/>
        <c:crosses val="autoZero"/>
        <c:auto val="1"/>
        <c:lblOffset val="100"/>
        <c:baseTimeUnit val="years"/>
      </c:dateAx>
      <c:valAx>
        <c:axId val="7765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65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61.7</c:v>
                </c:pt>
                <c:pt idx="1">
                  <c:v>71.86</c:v>
                </c:pt>
                <c:pt idx="2">
                  <c:v>71.27</c:v>
                </c:pt>
                <c:pt idx="3">
                  <c:v>70.78</c:v>
                </c:pt>
                <c:pt idx="4">
                  <c:v>69.86</c:v>
                </c:pt>
              </c:numCache>
            </c:numRef>
          </c:val>
          <c:extLst xmlns:c16r2="http://schemas.microsoft.com/office/drawing/2015/06/chart">
            <c:ext xmlns:c16="http://schemas.microsoft.com/office/drawing/2014/chart" uri="{C3380CC4-5D6E-409C-BE32-E72D297353CC}">
              <c16:uniqueId val="{00000000-A46C-4A0A-B724-AA88C8CAB6A3}"/>
            </c:ext>
          </c:extLst>
        </c:ser>
        <c:dLbls>
          <c:showLegendKey val="0"/>
          <c:showVal val="0"/>
          <c:showCatName val="0"/>
          <c:showSerName val="0"/>
          <c:showPercent val="0"/>
          <c:showBubbleSize val="0"/>
        </c:dLbls>
        <c:gapWidth val="150"/>
        <c:axId val="77755136"/>
        <c:axId val="7775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extLst xmlns:c16r2="http://schemas.microsoft.com/office/drawing/2015/06/chart">
            <c:ext xmlns:c16="http://schemas.microsoft.com/office/drawing/2014/chart" uri="{C3380CC4-5D6E-409C-BE32-E72D297353CC}">
              <c16:uniqueId val="{00000001-A46C-4A0A-B724-AA88C8CAB6A3}"/>
            </c:ext>
          </c:extLst>
        </c:ser>
        <c:dLbls>
          <c:showLegendKey val="0"/>
          <c:showVal val="0"/>
          <c:showCatName val="0"/>
          <c:showSerName val="0"/>
          <c:showPercent val="0"/>
          <c:showBubbleSize val="0"/>
        </c:dLbls>
        <c:marker val="1"/>
        <c:smooth val="0"/>
        <c:axId val="77755136"/>
        <c:axId val="77757056"/>
      </c:lineChart>
      <c:dateAx>
        <c:axId val="77755136"/>
        <c:scaling>
          <c:orientation val="minMax"/>
        </c:scaling>
        <c:delete val="1"/>
        <c:axPos val="b"/>
        <c:numFmt formatCode="ge" sourceLinked="1"/>
        <c:majorTickMark val="none"/>
        <c:minorTickMark val="none"/>
        <c:tickLblPos val="none"/>
        <c:crossAx val="77757056"/>
        <c:crosses val="autoZero"/>
        <c:auto val="1"/>
        <c:lblOffset val="100"/>
        <c:baseTimeUnit val="years"/>
      </c:dateAx>
      <c:valAx>
        <c:axId val="7775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75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286.60000000000002</c:v>
                </c:pt>
                <c:pt idx="1">
                  <c:v>246.22</c:v>
                </c:pt>
                <c:pt idx="2">
                  <c:v>254.98</c:v>
                </c:pt>
                <c:pt idx="3">
                  <c:v>259.83</c:v>
                </c:pt>
                <c:pt idx="4">
                  <c:v>261.81</c:v>
                </c:pt>
              </c:numCache>
            </c:numRef>
          </c:val>
          <c:extLst xmlns:c16r2="http://schemas.microsoft.com/office/drawing/2015/06/chart">
            <c:ext xmlns:c16="http://schemas.microsoft.com/office/drawing/2014/chart" uri="{C3380CC4-5D6E-409C-BE32-E72D297353CC}">
              <c16:uniqueId val="{00000000-5254-4EC8-A5E6-6952FE376B50}"/>
            </c:ext>
          </c:extLst>
        </c:ser>
        <c:dLbls>
          <c:showLegendKey val="0"/>
          <c:showVal val="0"/>
          <c:showCatName val="0"/>
          <c:showSerName val="0"/>
          <c:showPercent val="0"/>
          <c:showBubbleSize val="0"/>
        </c:dLbls>
        <c:gapWidth val="150"/>
        <c:axId val="77787904"/>
        <c:axId val="7778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extLst xmlns:c16r2="http://schemas.microsoft.com/office/drawing/2015/06/chart">
            <c:ext xmlns:c16="http://schemas.microsoft.com/office/drawing/2014/chart" uri="{C3380CC4-5D6E-409C-BE32-E72D297353CC}">
              <c16:uniqueId val="{00000001-5254-4EC8-A5E6-6952FE376B50}"/>
            </c:ext>
          </c:extLst>
        </c:ser>
        <c:dLbls>
          <c:showLegendKey val="0"/>
          <c:showVal val="0"/>
          <c:showCatName val="0"/>
          <c:showSerName val="0"/>
          <c:showPercent val="0"/>
          <c:showBubbleSize val="0"/>
        </c:dLbls>
        <c:marker val="1"/>
        <c:smooth val="0"/>
        <c:axId val="77787904"/>
        <c:axId val="77789824"/>
      </c:lineChart>
      <c:dateAx>
        <c:axId val="77787904"/>
        <c:scaling>
          <c:orientation val="minMax"/>
        </c:scaling>
        <c:delete val="1"/>
        <c:axPos val="b"/>
        <c:numFmt formatCode="ge" sourceLinked="1"/>
        <c:majorTickMark val="none"/>
        <c:minorTickMark val="none"/>
        <c:tickLblPos val="none"/>
        <c:crossAx val="77789824"/>
        <c:crosses val="autoZero"/>
        <c:auto val="1"/>
        <c:lblOffset val="100"/>
        <c:baseTimeUnit val="years"/>
      </c:dateAx>
      <c:valAx>
        <c:axId val="7778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78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8" sqref="AD8:AJ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滋賀県　多賀町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
        <v>124</v>
      </c>
      <c r="AE8" s="73"/>
      <c r="AF8" s="73"/>
      <c r="AG8" s="73"/>
      <c r="AH8" s="73"/>
      <c r="AI8" s="73"/>
      <c r="AJ8" s="73"/>
      <c r="AK8" s="4"/>
      <c r="AL8" s="67">
        <f>データ!S6</f>
        <v>7604</v>
      </c>
      <c r="AM8" s="67"/>
      <c r="AN8" s="67"/>
      <c r="AO8" s="67"/>
      <c r="AP8" s="67"/>
      <c r="AQ8" s="67"/>
      <c r="AR8" s="67"/>
      <c r="AS8" s="67"/>
      <c r="AT8" s="66">
        <f>データ!T6</f>
        <v>135.77000000000001</v>
      </c>
      <c r="AU8" s="66"/>
      <c r="AV8" s="66"/>
      <c r="AW8" s="66"/>
      <c r="AX8" s="66"/>
      <c r="AY8" s="66"/>
      <c r="AZ8" s="66"/>
      <c r="BA8" s="66"/>
      <c r="BB8" s="66">
        <f>データ!U6</f>
        <v>56.01</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24.31</v>
      </c>
      <c r="Q10" s="66"/>
      <c r="R10" s="66"/>
      <c r="S10" s="66"/>
      <c r="T10" s="66"/>
      <c r="U10" s="66"/>
      <c r="V10" s="66"/>
      <c r="W10" s="66">
        <f>データ!Q6</f>
        <v>85.39</v>
      </c>
      <c r="X10" s="66"/>
      <c r="Y10" s="66"/>
      <c r="Z10" s="66"/>
      <c r="AA10" s="66"/>
      <c r="AB10" s="66"/>
      <c r="AC10" s="66"/>
      <c r="AD10" s="67">
        <f>データ!R6</f>
        <v>2700</v>
      </c>
      <c r="AE10" s="67"/>
      <c r="AF10" s="67"/>
      <c r="AG10" s="67"/>
      <c r="AH10" s="67"/>
      <c r="AI10" s="67"/>
      <c r="AJ10" s="67"/>
      <c r="AK10" s="2"/>
      <c r="AL10" s="67">
        <f>データ!V6</f>
        <v>1867</v>
      </c>
      <c r="AM10" s="67"/>
      <c r="AN10" s="67"/>
      <c r="AO10" s="67"/>
      <c r="AP10" s="67"/>
      <c r="AQ10" s="67"/>
      <c r="AR10" s="67"/>
      <c r="AS10" s="67"/>
      <c r="AT10" s="66">
        <f>データ!W6</f>
        <v>1.2</v>
      </c>
      <c r="AU10" s="66"/>
      <c r="AV10" s="66"/>
      <c r="AW10" s="66"/>
      <c r="AX10" s="66"/>
      <c r="AY10" s="66"/>
      <c r="AZ10" s="66"/>
      <c r="BA10" s="66"/>
      <c r="BB10" s="66">
        <f>データ!X6</f>
        <v>1555.83</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254436</v>
      </c>
      <c r="D6" s="33">
        <f t="shared" si="3"/>
        <v>47</v>
      </c>
      <c r="E6" s="33">
        <f t="shared" si="3"/>
        <v>17</v>
      </c>
      <c r="F6" s="33">
        <f t="shared" si="3"/>
        <v>4</v>
      </c>
      <c r="G6" s="33">
        <f t="shared" si="3"/>
        <v>0</v>
      </c>
      <c r="H6" s="33" t="str">
        <f t="shared" si="3"/>
        <v>滋賀県　多賀町</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24.31</v>
      </c>
      <c r="Q6" s="34">
        <f t="shared" si="3"/>
        <v>85.39</v>
      </c>
      <c r="R6" s="34">
        <f t="shared" si="3"/>
        <v>2700</v>
      </c>
      <c r="S6" s="34">
        <f t="shared" si="3"/>
        <v>7604</v>
      </c>
      <c r="T6" s="34">
        <f t="shared" si="3"/>
        <v>135.77000000000001</v>
      </c>
      <c r="U6" s="34">
        <f t="shared" si="3"/>
        <v>56.01</v>
      </c>
      <c r="V6" s="34">
        <f t="shared" si="3"/>
        <v>1867</v>
      </c>
      <c r="W6" s="34">
        <f t="shared" si="3"/>
        <v>1.2</v>
      </c>
      <c r="X6" s="34">
        <f t="shared" si="3"/>
        <v>1555.83</v>
      </c>
      <c r="Y6" s="35">
        <f>IF(Y7="",NA(),Y7)</f>
        <v>68.89</v>
      </c>
      <c r="Z6" s="35">
        <f t="shared" ref="Z6:AH6" si="4">IF(Z7="",NA(),Z7)</f>
        <v>56.09</v>
      </c>
      <c r="AA6" s="35">
        <f t="shared" si="4"/>
        <v>71.709999999999994</v>
      </c>
      <c r="AB6" s="35">
        <f t="shared" si="4"/>
        <v>82.02</v>
      </c>
      <c r="AC6" s="35">
        <f t="shared" si="4"/>
        <v>75.86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1332.11</v>
      </c>
      <c r="BG6" s="35">
        <f t="shared" ref="BG6:BO6" si="7">IF(BG7="",NA(),BG7)</f>
        <v>1420.14</v>
      </c>
      <c r="BH6" s="35">
        <f t="shared" si="7"/>
        <v>1321.4</v>
      </c>
      <c r="BI6" s="35">
        <f t="shared" si="7"/>
        <v>1158.8</v>
      </c>
      <c r="BJ6" s="35">
        <f t="shared" si="7"/>
        <v>1023.29</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61.7</v>
      </c>
      <c r="BR6" s="35">
        <f t="shared" ref="BR6:BZ6" si="8">IF(BR7="",NA(),BR7)</f>
        <v>71.86</v>
      </c>
      <c r="BS6" s="35">
        <f t="shared" si="8"/>
        <v>71.27</v>
      </c>
      <c r="BT6" s="35">
        <f t="shared" si="8"/>
        <v>70.78</v>
      </c>
      <c r="BU6" s="35">
        <f t="shared" si="8"/>
        <v>69.86</v>
      </c>
      <c r="BV6" s="35">
        <f t="shared" si="8"/>
        <v>62.83</v>
      </c>
      <c r="BW6" s="35">
        <f t="shared" si="8"/>
        <v>64.63</v>
      </c>
      <c r="BX6" s="35">
        <f t="shared" si="8"/>
        <v>66.56</v>
      </c>
      <c r="BY6" s="35">
        <f t="shared" si="8"/>
        <v>66.22</v>
      </c>
      <c r="BZ6" s="35">
        <f t="shared" si="8"/>
        <v>69.87</v>
      </c>
      <c r="CA6" s="34" t="str">
        <f>IF(CA7="","",IF(CA7="-","【-】","【"&amp;SUBSTITUTE(TEXT(CA7,"#,##0.00"),"-","△")&amp;"】"))</f>
        <v>【69.80】</v>
      </c>
      <c r="CB6" s="35">
        <f>IF(CB7="",NA(),CB7)</f>
        <v>286.60000000000002</v>
      </c>
      <c r="CC6" s="35">
        <f t="shared" ref="CC6:CK6" si="9">IF(CC7="",NA(),CC7)</f>
        <v>246.22</v>
      </c>
      <c r="CD6" s="35">
        <f t="shared" si="9"/>
        <v>254.98</v>
      </c>
      <c r="CE6" s="35">
        <f t="shared" si="9"/>
        <v>259.83</v>
      </c>
      <c r="CF6" s="35">
        <f t="shared" si="9"/>
        <v>261.81</v>
      </c>
      <c r="CG6" s="35">
        <f t="shared" si="9"/>
        <v>250.43</v>
      </c>
      <c r="CH6" s="35">
        <f t="shared" si="9"/>
        <v>245.75</v>
      </c>
      <c r="CI6" s="35">
        <f t="shared" si="9"/>
        <v>244.29</v>
      </c>
      <c r="CJ6" s="35">
        <f t="shared" si="9"/>
        <v>246.72</v>
      </c>
      <c r="CK6" s="35">
        <f t="shared" si="9"/>
        <v>234.96</v>
      </c>
      <c r="CL6" s="34" t="str">
        <f>IF(CL7="","",IF(CL7="-","【-】","【"&amp;SUBSTITUTE(TEXT(CL7,"#,##0.00"),"-","△")&amp;"】"))</f>
        <v>【232.54】</v>
      </c>
      <c r="CM6" s="35">
        <f>IF(CM7="",NA(),CM7)</f>
        <v>73.11</v>
      </c>
      <c r="CN6" s="35">
        <f t="shared" ref="CN6:CV6" si="10">IF(CN7="",NA(),CN7)</f>
        <v>73.58</v>
      </c>
      <c r="CO6" s="35">
        <f t="shared" si="10"/>
        <v>76.83</v>
      </c>
      <c r="CP6" s="35">
        <f t="shared" si="10"/>
        <v>76.83</v>
      </c>
      <c r="CQ6" s="35">
        <f t="shared" si="10"/>
        <v>77.040000000000006</v>
      </c>
      <c r="CR6" s="35">
        <f t="shared" si="10"/>
        <v>42.31</v>
      </c>
      <c r="CS6" s="35">
        <f t="shared" si="10"/>
        <v>43.65</v>
      </c>
      <c r="CT6" s="35">
        <f t="shared" si="10"/>
        <v>43.58</v>
      </c>
      <c r="CU6" s="35">
        <f t="shared" si="10"/>
        <v>41.35</v>
      </c>
      <c r="CV6" s="35">
        <f t="shared" si="10"/>
        <v>42.9</v>
      </c>
      <c r="CW6" s="34" t="str">
        <f>IF(CW7="","",IF(CW7="-","【-】","【"&amp;SUBSTITUTE(TEXT(CW7,"#,##0.00"),"-","△")&amp;"】"))</f>
        <v>【42.17】</v>
      </c>
      <c r="CX6" s="35">
        <f>IF(CX7="",NA(),CX7)</f>
        <v>76.680000000000007</v>
      </c>
      <c r="CY6" s="35">
        <f t="shared" ref="CY6:DG6" si="11">IF(CY7="",NA(),CY7)</f>
        <v>77.58</v>
      </c>
      <c r="CZ6" s="35">
        <f t="shared" si="11"/>
        <v>78.62</v>
      </c>
      <c r="DA6" s="35">
        <f t="shared" si="11"/>
        <v>79.34</v>
      </c>
      <c r="DB6" s="35">
        <f t="shared" si="11"/>
        <v>79.06</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c r="A7" s="28"/>
      <c r="B7" s="37">
        <v>2016</v>
      </c>
      <c r="C7" s="37">
        <v>254436</v>
      </c>
      <c r="D7" s="37">
        <v>47</v>
      </c>
      <c r="E7" s="37">
        <v>17</v>
      </c>
      <c r="F7" s="37">
        <v>4</v>
      </c>
      <c r="G7" s="37">
        <v>0</v>
      </c>
      <c r="H7" s="37" t="s">
        <v>109</v>
      </c>
      <c r="I7" s="37" t="s">
        <v>110</v>
      </c>
      <c r="J7" s="37" t="s">
        <v>111</v>
      </c>
      <c r="K7" s="37" t="s">
        <v>112</v>
      </c>
      <c r="L7" s="37" t="s">
        <v>113</v>
      </c>
      <c r="M7" s="37"/>
      <c r="N7" s="38" t="s">
        <v>114</v>
      </c>
      <c r="O7" s="38" t="s">
        <v>115</v>
      </c>
      <c r="P7" s="38">
        <v>24.31</v>
      </c>
      <c r="Q7" s="38">
        <v>85.39</v>
      </c>
      <c r="R7" s="38">
        <v>2700</v>
      </c>
      <c r="S7" s="38">
        <v>7604</v>
      </c>
      <c r="T7" s="38">
        <v>135.77000000000001</v>
      </c>
      <c r="U7" s="38">
        <v>56.01</v>
      </c>
      <c r="V7" s="38">
        <v>1867</v>
      </c>
      <c r="W7" s="38">
        <v>1.2</v>
      </c>
      <c r="X7" s="38">
        <v>1555.83</v>
      </c>
      <c r="Y7" s="38">
        <v>68.89</v>
      </c>
      <c r="Z7" s="38">
        <v>56.09</v>
      </c>
      <c r="AA7" s="38">
        <v>71.709999999999994</v>
      </c>
      <c r="AB7" s="38">
        <v>82.02</v>
      </c>
      <c r="AC7" s="38">
        <v>75.86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1332.11</v>
      </c>
      <c r="BG7" s="38">
        <v>1420.14</v>
      </c>
      <c r="BH7" s="38">
        <v>1321.4</v>
      </c>
      <c r="BI7" s="38">
        <v>1158.8</v>
      </c>
      <c r="BJ7" s="38">
        <v>1023.29</v>
      </c>
      <c r="BK7" s="38">
        <v>1622.51</v>
      </c>
      <c r="BL7" s="38">
        <v>1569.13</v>
      </c>
      <c r="BM7" s="38">
        <v>1436</v>
      </c>
      <c r="BN7" s="38">
        <v>1434.89</v>
      </c>
      <c r="BO7" s="38">
        <v>1298.9100000000001</v>
      </c>
      <c r="BP7" s="38">
        <v>1348.09</v>
      </c>
      <c r="BQ7" s="38">
        <v>61.7</v>
      </c>
      <c r="BR7" s="38">
        <v>71.86</v>
      </c>
      <c r="BS7" s="38">
        <v>71.27</v>
      </c>
      <c r="BT7" s="38">
        <v>70.78</v>
      </c>
      <c r="BU7" s="38">
        <v>69.86</v>
      </c>
      <c r="BV7" s="38">
        <v>62.83</v>
      </c>
      <c r="BW7" s="38">
        <v>64.63</v>
      </c>
      <c r="BX7" s="38">
        <v>66.56</v>
      </c>
      <c r="BY7" s="38">
        <v>66.22</v>
      </c>
      <c r="BZ7" s="38">
        <v>69.87</v>
      </c>
      <c r="CA7" s="38">
        <v>69.8</v>
      </c>
      <c r="CB7" s="38">
        <v>286.60000000000002</v>
      </c>
      <c r="CC7" s="38">
        <v>246.22</v>
      </c>
      <c r="CD7" s="38">
        <v>254.98</v>
      </c>
      <c r="CE7" s="38">
        <v>259.83</v>
      </c>
      <c r="CF7" s="38">
        <v>261.81</v>
      </c>
      <c r="CG7" s="38">
        <v>250.43</v>
      </c>
      <c r="CH7" s="38">
        <v>245.75</v>
      </c>
      <c r="CI7" s="38">
        <v>244.29</v>
      </c>
      <c r="CJ7" s="38">
        <v>246.72</v>
      </c>
      <c r="CK7" s="38">
        <v>234.96</v>
      </c>
      <c r="CL7" s="38">
        <v>232.54</v>
      </c>
      <c r="CM7" s="38">
        <v>73.11</v>
      </c>
      <c r="CN7" s="38">
        <v>73.58</v>
      </c>
      <c r="CO7" s="38">
        <v>76.83</v>
      </c>
      <c r="CP7" s="38">
        <v>76.83</v>
      </c>
      <c r="CQ7" s="38">
        <v>77.040000000000006</v>
      </c>
      <c r="CR7" s="38">
        <v>42.31</v>
      </c>
      <c r="CS7" s="38">
        <v>43.65</v>
      </c>
      <c r="CT7" s="38">
        <v>43.58</v>
      </c>
      <c r="CU7" s="38">
        <v>41.35</v>
      </c>
      <c r="CV7" s="38">
        <v>42.9</v>
      </c>
      <c r="CW7" s="38">
        <v>42.17</v>
      </c>
      <c r="CX7" s="38">
        <v>76.680000000000007</v>
      </c>
      <c r="CY7" s="38">
        <v>77.58</v>
      </c>
      <c r="CZ7" s="38">
        <v>78.62</v>
      </c>
      <c r="DA7" s="38">
        <v>79.34</v>
      </c>
      <c r="DB7" s="38">
        <v>79.06</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0.04</v>
      </c>
      <c r="EM7" s="38">
        <v>7.0000000000000007E-2</v>
      </c>
      <c r="EN7" s="38">
        <v>0.09</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dcterms:created xsi:type="dcterms:W3CDTF">2017-12-25T02:20:32Z</dcterms:created>
  <dcterms:modified xsi:type="dcterms:W3CDTF">2018-02-20T02:38:16Z</dcterms:modified>
  <cp:category/>
</cp:coreProperties>
</file>