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<sst xmlns="http://schemas.openxmlformats.org/spreadsheetml/2006/main" count="232" uniqueCount="120">
  <si>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</si>
  <si>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</si>
  <si>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</si>
  <si>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</si>
  <si>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</si>
  <si>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</si>
  <si>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</si>
  <si>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</si>
  <si>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</si>
  <si>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</si>
  <si>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</si>
  <si>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</si>
  <si>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</si>
  <si>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</si>
  <si>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</si>
  <si>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</si>
  <si>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</si>
  <si>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</si>
  <si>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</si>
  <si>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</si>
  <si>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</si>
  <si>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</si>
  <si>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</si>
  <si>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</si>
  <si>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</si>
  <si>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</si>
  <si>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</si>
  <si>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</si>
  <si>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</si>
  <si>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</si>
  <si>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</si>
  <si>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</si>
  <si>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</si>
  <si>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</si>
  <si>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</si>
  <si>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</si>
  <si>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</si>
  <si>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</si>
  <si>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</si>
  <si>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</si>
  <si>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</si>
  <si>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</si>
  <si>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</si>
  <si>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</si>
  <si>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</si>
  <si>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</si>
  <si>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</si>
  <si>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</si>
  <si>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</si>
  <si>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</si>
  <si>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</si>
  <si>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</si>
  <si>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</si>
  <si>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</si>
  <si>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</si>
  <si>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</si>
  <si>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</si>
  <si>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</si>
  <si>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</si>
  <si>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</si>
  <si>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</si>
  <si>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</si>
  <si>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</si>
  <si>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</si>
  <si>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</si>
  <si>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</si>
  <si>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</si>
  <si>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</si>
  <si>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</si>
  <si>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</si>
  <si>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</si>
  <si>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</si>
  <si>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</si>
  <si>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</si>
  <si>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</si>
  <si>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</si>
  <si>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</si>
  <si>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</si>
  <si>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</si>
  <si>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</si>
  <si>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</si>
  <si>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</si>
  <si>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</si>
  <si>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</si>
  <si>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</si>
  <si>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</si>
  <si>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</si>
  <si>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</si>
  <si>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</si>
  <si>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</si>
  <si>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</si>
  <si>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</si>
  <si>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</si>
  <si>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</si>
  <si>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</si>
  <si>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</si>
  <si>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</si>
  <si>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</si>
  <si>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</si>
  <si>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</si>
  <si>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</si>
  <si>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</si>
  <si>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</si>
  <si>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</si>
  <si>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</si>
  <si>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多賀町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</si>
  <si>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</si>
  <si>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</si>
  <si>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</si>
  <si>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</si>
  <si>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</si>
  <si>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</si>
  <si>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</si>
  <si>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</si>
  <si>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</si>
  <si>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</si>
  <si>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t>
    </r>
    <r>
      <rPr>
        <sz val="11"/>
        <rFont val="ＭＳ ゴシック"/>
        <family val="3"/>
        <charset val="128"/>
      </rPr>
      <t>平成21年度以降の老朽管等の施設の更新により、起債発行額が大幅に上昇しており、今後据え置き期間の終了とともに元金償還額が大幅に増加し平成36年度にはピークに達する。今後は、老朽施設の更新等の規模を縮小し、平成29年度に作成した水道ビジョン、平成30年度に策定を予定している経営戦略策定をもとに、計画的に更新を進めていけるようにする必要がある。
　また、平成29年4月から2段階目の料金改定により給水収益の増収を見込んでいるが、人口の減少や節水によりまだまだ安心できない状況である。今後は、水道料金未納者の更なる回収に努め、事務の効率化や経費の削減等一層の経営努力をしていくことが必要である。</t>
    </r>
    <rPh sb="6" eb="7">
      <t>ド</t>
    </rPh>
    <rPh sb="103" eb="105">
      <t>ヘイセイ</t>
    </rPh>
    <rPh sb="107" eb="109">
      <t>ネンド</t>
    </rPh>
    <rPh sb="110" eb="112">
      <t>サクセイ</t>
    </rPh>
    <rPh sb="114" eb="116">
      <t>スイドウ</t>
    </rPh>
    <rPh sb="121" eb="123">
      <t>ヘイセイ</t>
    </rPh>
    <rPh sb="125" eb="126">
      <t>ネン</t>
    </rPh>
    <rPh sb="128" eb="130">
      <t>サクテイ</t>
    </rPh>
    <rPh sb="131" eb="133">
      <t>ヨテイ</t>
    </rPh>
    <rPh sb="177" eb="179">
      <t>ヘイセイ</t>
    </rPh>
    <rPh sb="181" eb="182">
      <t>ネン</t>
    </rPh>
    <rPh sb="183" eb="184">
      <t>ガツ</t>
    </rPh>
    <rPh sb="187" eb="189">
      <t>ダンカイ</t>
    </rPh>
    <rPh sb="189" eb="190">
      <t>メ</t>
    </rPh>
    <rPh sb="191" eb="193">
      <t>リョウキン</t>
    </rPh>
    <rPh sb="193" eb="195">
      <t>カイテイ</t>
    </rPh>
    <rPh sb="290" eb="292">
      <t>ヒツヨウ</t>
    </rPh>
    <phoneticPr fontId="7"/>
  </si>
  <si>
    <t>非設置</t>
    <rPh sb="0" eb="1">
      <t>ヒ</t>
    </rPh>
    <rPh sb="1" eb="3">
      <t>セッチ</t>
    </rPh>
    <phoneticPr fontId="4"/>
  </si>
  <si>
    <r>
      <t xml:space="preserve">①有形固定資産減価償却率
 有形固定資産のうち償却対象資産の減価償却がどの程度進んでいるかを表す指標で、資産の老朽化度合いを示している。類似団体平均、全国平均と比較して低く、毎年同水準で推移しており特に問題はないといえる。
</t>
    </r>
    <r>
      <rPr>
        <sz val="10"/>
        <rFont val="ＭＳ ゴシック"/>
        <family val="3"/>
        <charset val="128"/>
      </rPr>
      <t xml:space="preserve">②管路経年化率
 法定耐用年数を超えた管路延長の割合を表す指標で、平成27年度に耐用年数を超え更新が必要な管路が増えたが、今後も急増することが予想されるので、計画的な管路の更新をしていく必要がある。
③管路更新率
 当該年度に更新した管路延長の割合を表す指標で、平成27年度から管路更新率は平均を下回っているが、毎年管路更新を行ってきており、今後も一度に更新がこないよう計画的に更新を進めていく必要がある。
 </t>
    </r>
    <rPh sb="48" eb="50">
      <t>シヒョウ</t>
    </rPh>
    <rPh sb="52" eb="54">
      <t>シサン</t>
    </rPh>
    <rPh sb="55" eb="58">
      <t>ロウキュウカ</t>
    </rPh>
    <rPh sb="58" eb="60">
      <t>ドア</t>
    </rPh>
    <rPh sb="62" eb="63">
      <t>シメ</t>
    </rPh>
    <rPh sb="68" eb="70">
      <t>ルイジ</t>
    </rPh>
    <rPh sb="70" eb="72">
      <t>ダンタイ</t>
    </rPh>
    <rPh sb="72" eb="74">
      <t>ヘイキン</t>
    </rPh>
    <rPh sb="75" eb="77">
      <t>ゼンコク</t>
    </rPh>
    <rPh sb="77" eb="79">
      <t>ヘイキン</t>
    </rPh>
    <rPh sb="80" eb="82">
      <t>ヒカク</t>
    </rPh>
    <rPh sb="84" eb="85">
      <t>ヒク</t>
    </rPh>
    <rPh sb="87" eb="89">
      <t>マイトシ</t>
    </rPh>
    <rPh sb="89" eb="92">
      <t>ドウスイジュン</t>
    </rPh>
    <rPh sb="93" eb="95">
      <t>スイイ</t>
    </rPh>
    <rPh sb="99" eb="100">
      <t>トク</t>
    </rPh>
    <rPh sb="101" eb="103">
      <t>モンダイ</t>
    </rPh>
    <rPh sb="146" eb="148">
      <t>ヘイセイ</t>
    </rPh>
    <rPh sb="150" eb="152">
      <t>ネンド</t>
    </rPh>
    <rPh sb="174" eb="176">
      <t>コンゴ</t>
    </rPh>
    <rPh sb="177" eb="179">
      <t>キュウゾウ</t>
    </rPh>
    <rPh sb="184" eb="186">
      <t>ヨソウ</t>
    </rPh>
    <rPh sb="194" eb="195">
      <t>テキ</t>
    </rPh>
    <rPh sb="196" eb="198">
      <t>カンロ</t>
    </rPh>
    <rPh sb="271" eb="273">
      <t>マイトシ</t>
    </rPh>
    <rPh sb="273" eb="275">
      <t>カンロ</t>
    </rPh>
    <rPh sb="275" eb="277">
      <t>コウシン</t>
    </rPh>
    <rPh sb="278" eb="279">
      <t>オコナ</t>
    </rPh>
    <rPh sb="286" eb="288">
      <t>コンゴ</t>
    </rPh>
    <rPh sb="289" eb="291">
      <t>イチド</t>
    </rPh>
    <rPh sb="292" eb="294">
      <t>コウシン</t>
    </rPh>
    <rPh sb="300" eb="302">
      <t>ケイカク</t>
    </rPh>
    <rPh sb="302" eb="303">
      <t>テキ</t>
    </rPh>
    <rPh sb="307" eb="308">
      <t>スス</t>
    </rPh>
    <rPh sb="312" eb="314">
      <t>ヒツヨウ</t>
    </rPh>
    <phoneticPr fontId="7"/>
  </si>
  <si>
    <t>①経常収支比率
 経常収益の経常費用に対する割合を示す指標で、平成25年以降100％を上回っており、収支は比較的良好である。
②累積欠損金比率
 営業収益に対する累積欠損金の状況を表す指標で、欠損金は生じていないことから、健全な経営状況である。
③流動比率
 短期的な債務に対する支払能力を表す指標で、平成26年度以降上昇傾向で、100％を上回っており問題はない。
④企業債残高対給水収益比率
 給水収益に対する企業債残高の割合であり、企業債残高の規模を表す指標で、類似団体平均値に比べ数値が高い。今後は工事の規模を縮小し企業債の借入を抑えていく予定である。
⑤料金回収率
 給水に係る費用がどの程度給水収益で賄えているかを表した指標で、100％を下回っていることから給水収益だけでは費用を賄えておらず、繰出金によって補填しているのが現状である。29年度からは料金改定により少しは改善が見込まれる予定である。
⑥給水原価
 有収水量1ｍ3あたりについて、どれだけの費用がかかっているかを表す指標である。類似団体の平均値よりは下回っているものの、年々原価が上昇しているので、維持管理費の削減などの経営改善の対策が必要である。
⑦施設利用率
 施設の利用状況や適正規模を判断する指標で、平均値と大差なく、今後の施設のあり方を考える必要がある。
⑧有収率
 施設の稼働が収益につながっているかを判断する指標で、今年度は減少しており、今後も漏水対策、老朽管更新をしていく必要がある。</t>
    <rPh sb="151" eb="153">
      <t>ヘイセイ</t>
    </rPh>
    <rPh sb="155" eb="157">
      <t>ネンド</t>
    </rPh>
    <rPh sb="157" eb="159">
      <t>イコウ</t>
    </rPh>
    <rPh sb="159" eb="161">
      <t>ジョウショウ</t>
    </rPh>
    <rPh sb="161" eb="163">
      <t>ケイコウ</t>
    </rPh>
    <rPh sb="273" eb="275">
      <t>ヨテイ</t>
    </rPh>
    <rPh sb="387" eb="388">
      <t>スコ</t>
    </rPh>
    <rPh sb="393" eb="395">
      <t>ミコ</t>
    </rPh>
    <rPh sb="398" eb="400">
      <t>ヨテイ</t>
    </rPh>
    <rPh sb="451" eb="453">
      <t>ルイジ</t>
    </rPh>
    <rPh sb="453" eb="455">
      <t>ダンタイ</t>
    </rPh>
    <rPh sb="462" eb="464">
      <t>シタマワ</t>
    </rPh>
    <rPh sb="472" eb="474">
      <t>ネンネン</t>
    </rPh>
    <rPh sb="474" eb="476">
      <t>ゲンカ</t>
    </rPh>
    <rPh sb="477" eb="479">
      <t>ジョウショウ</t>
    </rPh>
    <rPh sb="602" eb="605">
      <t>コンネンド</t>
    </rPh>
    <rPh sb="606" eb="608">
      <t>ゲンショウ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</si>
</sst>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8">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4"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9" xfId="0"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1.61</c:v>
                </c:pt>
                <c:pt idx="1">
                  <c:v>3.99</c:v>
                </c:pt>
                <c:pt idx="2">
                  <c:v>2.93</c:v>
                </c:pt>
                <c:pt idx="3">
                  <c:v>0.17</c:v>
                </c:pt>
                <c:pt idx="4">
                  <c:v>7.0000000000000007E-2</c:v>
                </c:pt>
              </c:numCache>
            </c:numRef>
          </c:val>
        </c:ser>
        <c:dLbls>
          <c:showLegendKey val="0"/>
          <c:showVal val="0"/>
          <c:showCatName val="0"/>
          <c:showSerName val="0"/>
          <c:showPercent val="0"/>
          <c:showBubbleSize val="0"/>
        </c:dLbls>
        <c:gapWidth val="150"/>
        <c:axId val="96141696"/>
        <c:axId val="961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96141696"/>
        <c:axId val="96143616"/>
      </c:lineChart>
      <c:dateAx>
        <c:axId val="96141696"/>
        <c:scaling>
          <c:orientation val="minMax"/>
        </c:scaling>
        <c:delete val="1"/>
        <c:axPos val="b"/>
        <c:numFmt formatCode="ge" sourceLinked="1"/>
        <c:majorTickMark val="none"/>
        <c:minorTickMark val="none"/>
        <c:tickLblPos val="none"/>
        <c:crossAx val="96143616"/>
        <c:crosses val="autoZero"/>
        <c:auto val="1"/>
        <c:lblOffset val="100"/>
        <c:baseTimeUnit val="years"/>
      </c:dateAx>
      <c:valAx>
        <c:axId val="961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57.37</c:v>
                </c:pt>
                <c:pt idx="1">
                  <c:v>56.13</c:v>
                </c:pt>
                <c:pt idx="2">
                  <c:v>53.48</c:v>
                </c:pt>
                <c:pt idx="3">
                  <c:v>55.44</c:v>
                </c:pt>
                <c:pt idx="4">
                  <c:v>53.78</c:v>
                </c:pt>
              </c:numCache>
            </c:numRef>
          </c:val>
        </c:ser>
        <c:dLbls>
          <c:showLegendKey val="0"/>
          <c:showVal val="0"/>
          <c:showCatName val="0"/>
          <c:showSerName val="0"/>
          <c:showPercent val="0"/>
          <c:showBubbleSize val="0"/>
        </c:dLbls>
        <c:gapWidth val="150"/>
        <c:axId val="115168000"/>
        <c:axId val="1151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15168000"/>
        <c:axId val="115169920"/>
      </c:lineChart>
      <c:dateAx>
        <c:axId val="115168000"/>
        <c:scaling>
          <c:orientation val="minMax"/>
        </c:scaling>
        <c:delete val="1"/>
        <c:axPos val="b"/>
        <c:numFmt formatCode="ge" sourceLinked="1"/>
        <c:majorTickMark val="none"/>
        <c:minorTickMark val="none"/>
        <c:tickLblPos val="none"/>
        <c:crossAx val="115169920"/>
        <c:crosses val="autoZero"/>
        <c:auto val="1"/>
        <c:lblOffset val="100"/>
        <c:baseTimeUnit val="years"/>
      </c:dateAx>
      <c:valAx>
        <c:axId val="1151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76.75</c:v>
                </c:pt>
                <c:pt idx="1">
                  <c:v>81.239999999999995</c:v>
                </c:pt>
                <c:pt idx="2">
                  <c:v>88.1</c:v>
                </c:pt>
                <c:pt idx="3">
                  <c:v>89.74</c:v>
                </c:pt>
                <c:pt idx="4">
                  <c:v>89.46</c:v>
                </c:pt>
              </c:numCache>
            </c:numRef>
          </c:val>
        </c:ser>
        <c:dLbls>
          <c:showLegendKey val="0"/>
          <c:showVal val="0"/>
          <c:showCatName val="0"/>
          <c:showSerName val="0"/>
          <c:showPercent val="0"/>
          <c:showBubbleSize val="0"/>
        </c:dLbls>
        <c:gapWidth val="150"/>
        <c:axId val="115220864"/>
        <c:axId val="1152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15220864"/>
        <c:axId val="115222784"/>
      </c:lineChart>
      <c:dateAx>
        <c:axId val="115220864"/>
        <c:scaling>
          <c:orientation val="minMax"/>
        </c:scaling>
        <c:delete val="1"/>
        <c:axPos val="b"/>
        <c:numFmt formatCode="ge" sourceLinked="1"/>
        <c:majorTickMark val="none"/>
        <c:minorTickMark val="none"/>
        <c:tickLblPos val="none"/>
        <c:crossAx val="115222784"/>
        <c:crosses val="autoZero"/>
        <c:auto val="1"/>
        <c:lblOffset val="100"/>
        <c:baseTimeUnit val="years"/>
      </c:dateAx>
      <c:valAx>
        <c:axId val="1152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98.49</c:v>
                </c:pt>
                <c:pt idx="1">
                  <c:v>100.65</c:v>
                </c:pt>
                <c:pt idx="2">
                  <c:v>101.15</c:v>
                </c:pt>
                <c:pt idx="3">
                  <c:v>101.85</c:v>
                </c:pt>
                <c:pt idx="4">
                  <c:v>101.38</c:v>
                </c:pt>
              </c:numCache>
            </c:numRef>
          </c:val>
        </c:ser>
        <c:dLbls>
          <c:showLegendKey val="0"/>
          <c:showVal val="0"/>
          <c:showCatName val="0"/>
          <c:showSerName val="0"/>
          <c:showPercent val="0"/>
          <c:showBubbleSize val="0"/>
        </c:dLbls>
        <c:gapWidth val="150"/>
        <c:axId val="96198656"/>
        <c:axId val="9620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96198656"/>
        <c:axId val="96200576"/>
      </c:lineChart>
      <c:dateAx>
        <c:axId val="96198656"/>
        <c:scaling>
          <c:orientation val="minMax"/>
        </c:scaling>
        <c:delete val="1"/>
        <c:axPos val="b"/>
        <c:numFmt formatCode="ge" sourceLinked="1"/>
        <c:majorTickMark val="none"/>
        <c:minorTickMark val="none"/>
        <c:tickLblPos val="none"/>
        <c:crossAx val="96200576"/>
        <c:crosses val="autoZero"/>
        <c:auto val="1"/>
        <c:lblOffset val="100"/>
        <c:baseTimeUnit val="years"/>
      </c:dateAx>
      <c:valAx>
        <c:axId val="9620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1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37.28</c:v>
                </c:pt>
                <c:pt idx="1">
                  <c:v>31.76</c:v>
                </c:pt>
                <c:pt idx="2">
                  <c:v>32.340000000000003</c:v>
                </c:pt>
                <c:pt idx="3">
                  <c:v>32.159999999999997</c:v>
                </c:pt>
                <c:pt idx="4">
                  <c:v>32.700000000000003</c:v>
                </c:pt>
              </c:numCache>
            </c:numRef>
          </c:val>
        </c:ser>
        <c:dLbls>
          <c:showLegendKey val="0"/>
          <c:showVal val="0"/>
          <c:showCatName val="0"/>
          <c:showSerName val="0"/>
          <c:showPercent val="0"/>
          <c:showBubbleSize val="0"/>
        </c:dLbls>
        <c:gapWidth val="150"/>
        <c:axId val="114769280"/>
        <c:axId val="1147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14769280"/>
        <c:axId val="114779648"/>
      </c:lineChart>
      <c:dateAx>
        <c:axId val="114769280"/>
        <c:scaling>
          <c:orientation val="minMax"/>
        </c:scaling>
        <c:delete val="1"/>
        <c:axPos val="b"/>
        <c:numFmt formatCode="ge" sourceLinked="1"/>
        <c:majorTickMark val="none"/>
        <c:minorTickMark val="none"/>
        <c:tickLblPos val="none"/>
        <c:crossAx val="114779648"/>
        <c:crosses val="autoZero"/>
        <c:auto val="1"/>
        <c:lblOffset val="100"/>
        <c:baseTimeUnit val="years"/>
      </c:dateAx>
      <c:valAx>
        <c:axId val="1147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9.68</c:v>
                </c:pt>
                <c:pt idx="4" formatCode="#,##0.00;&quot;△&quot;#,##0.00;&quot;-&quot;">
                  <c:v>8.83</c:v>
                </c:pt>
              </c:numCache>
            </c:numRef>
          </c:val>
        </c:ser>
        <c:dLbls>
          <c:showLegendKey val="0"/>
          <c:showVal val="0"/>
          <c:showCatName val="0"/>
          <c:showSerName val="0"/>
          <c:showPercent val="0"/>
          <c:showBubbleSize val="0"/>
        </c:dLbls>
        <c:gapWidth val="150"/>
        <c:axId val="114818048"/>
        <c:axId val="1148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14818048"/>
        <c:axId val="114885760"/>
      </c:lineChart>
      <c:dateAx>
        <c:axId val="114818048"/>
        <c:scaling>
          <c:orientation val="minMax"/>
        </c:scaling>
        <c:delete val="1"/>
        <c:axPos val="b"/>
        <c:numFmt formatCode="ge" sourceLinked="1"/>
        <c:majorTickMark val="none"/>
        <c:minorTickMark val="none"/>
        <c:tickLblPos val="none"/>
        <c:crossAx val="114885760"/>
        <c:crosses val="autoZero"/>
        <c:auto val="1"/>
        <c:lblOffset val="100"/>
        <c:baseTimeUnit val="years"/>
      </c:dateAx>
      <c:valAx>
        <c:axId val="1148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1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4926720"/>
        <c:axId val="1149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14926720"/>
        <c:axId val="114928640"/>
      </c:lineChart>
      <c:dateAx>
        <c:axId val="114926720"/>
        <c:scaling>
          <c:orientation val="minMax"/>
        </c:scaling>
        <c:delete val="1"/>
        <c:axPos val="b"/>
        <c:numFmt formatCode="ge" sourceLinked="1"/>
        <c:majorTickMark val="none"/>
        <c:minorTickMark val="none"/>
        <c:tickLblPos val="none"/>
        <c:crossAx val="114928640"/>
        <c:crosses val="autoZero"/>
        <c:auto val="1"/>
        <c:lblOffset val="100"/>
        <c:baseTimeUnit val="years"/>
      </c:dateAx>
      <c:valAx>
        <c:axId val="114928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9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1667.94</c:v>
                </c:pt>
                <c:pt idx="1">
                  <c:v>628.16999999999996</c:v>
                </c:pt>
                <c:pt idx="2">
                  <c:v>207.29</c:v>
                </c:pt>
                <c:pt idx="3">
                  <c:v>392.24</c:v>
                </c:pt>
                <c:pt idx="4">
                  <c:v>489.24</c:v>
                </c:pt>
              </c:numCache>
            </c:numRef>
          </c:val>
        </c:ser>
        <c:dLbls>
          <c:showLegendKey val="0"/>
          <c:showVal val="0"/>
          <c:showCatName val="0"/>
          <c:showSerName val="0"/>
          <c:showPercent val="0"/>
          <c:showBubbleSize val="0"/>
        </c:dLbls>
        <c:gapWidth val="150"/>
        <c:axId val="114967296"/>
        <c:axId val="11496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14967296"/>
        <c:axId val="114969216"/>
      </c:lineChart>
      <c:dateAx>
        <c:axId val="114967296"/>
        <c:scaling>
          <c:orientation val="minMax"/>
        </c:scaling>
        <c:delete val="1"/>
        <c:axPos val="b"/>
        <c:numFmt formatCode="ge" sourceLinked="1"/>
        <c:majorTickMark val="none"/>
        <c:minorTickMark val="none"/>
        <c:tickLblPos val="none"/>
        <c:crossAx val="114969216"/>
        <c:crosses val="autoZero"/>
        <c:auto val="1"/>
        <c:lblOffset val="100"/>
        <c:baseTimeUnit val="years"/>
      </c:dateAx>
      <c:valAx>
        <c:axId val="114969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9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1090.54</c:v>
                </c:pt>
                <c:pt idx="1">
                  <c:v>1226.0899999999999</c:v>
                </c:pt>
                <c:pt idx="2">
                  <c:v>1248.25</c:v>
                </c:pt>
                <c:pt idx="3">
                  <c:v>1226.8499999999999</c:v>
                </c:pt>
                <c:pt idx="4">
                  <c:v>1334.56</c:v>
                </c:pt>
              </c:numCache>
            </c:numRef>
          </c:val>
        </c:ser>
        <c:dLbls>
          <c:showLegendKey val="0"/>
          <c:showVal val="0"/>
          <c:showCatName val="0"/>
          <c:showSerName val="0"/>
          <c:showPercent val="0"/>
          <c:showBubbleSize val="0"/>
        </c:dLbls>
        <c:gapWidth val="150"/>
        <c:axId val="114985216"/>
        <c:axId val="11500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14985216"/>
        <c:axId val="115007872"/>
      </c:lineChart>
      <c:dateAx>
        <c:axId val="114985216"/>
        <c:scaling>
          <c:orientation val="minMax"/>
        </c:scaling>
        <c:delete val="1"/>
        <c:axPos val="b"/>
        <c:numFmt formatCode="ge" sourceLinked="1"/>
        <c:majorTickMark val="none"/>
        <c:minorTickMark val="none"/>
        <c:tickLblPos val="none"/>
        <c:crossAx val="115007872"/>
        <c:crosses val="autoZero"/>
        <c:auto val="1"/>
        <c:lblOffset val="100"/>
        <c:baseTimeUnit val="years"/>
      </c:dateAx>
      <c:valAx>
        <c:axId val="115007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98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80.77</c:v>
                </c:pt>
                <c:pt idx="1">
                  <c:v>77.48</c:v>
                </c:pt>
                <c:pt idx="2">
                  <c:v>83.34</c:v>
                </c:pt>
                <c:pt idx="3">
                  <c:v>83.65</c:v>
                </c:pt>
                <c:pt idx="4">
                  <c:v>78.010000000000005</c:v>
                </c:pt>
              </c:numCache>
            </c:numRef>
          </c:val>
        </c:ser>
        <c:dLbls>
          <c:showLegendKey val="0"/>
          <c:showVal val="0"/>
          <c:showCatName val="0"/>
          <c:showSerName val="0"/>
          <c:showPercent val="0"/>
          <c:showBubbleSize val="0"/>
        </c:dLbls>
        <c:gapWidth val="150"/>
        <c:axId val="115107712"/>
        <c:axId val="1151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15107712"/>
        <c:axId val="115109888"/>
      </c:lineChart>
      <c:dateAx>
        <c:axId val="115107712"/>
        <c:scaling>
          <c:orientation val="minMax"/>
        </c:scaling>
        <c:delete val="1"/>
        <c:axPos val="b"/>
        <c:numFmt formatCode="ge" sourceLinked="1"/>
        <c:majorTickMark val="none"/>
        <c:minorTickMark val="none"/>
        <c:tickLblPos val="none"/>
        <c:crossAx val="115109888"/>
        <c:crosses val="autoZero"/>
        <c:auto val="1"/>
        <c:lblOffset val="100"/>
        <c:baseTimeUnit val="years"/>
      </c:dateAx>
      <c:valAx>
        <c:axId val="1151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183.06</c:v>
                </c:pt>
                <c:pt idx="1">
                  <c:v>191.18</c:v>
                </c:pt>
                <c:pt idx="2">
                  <c:v>185.95</c:v>
                </c:pt>
                <c:pt idx="3">
                  <c:v>192.5</c:v>
                </c:pt>
                <c:pt idx="4">
                  <c:v>206.54</c:v>
                </c:pt>
              </c:numCache>
            </c:numRef>
          </c:val>
        </c:ser>
        <c:dLbls>
          <c:showLegendKey val="0"/>
          <c:showVal val="0"/>
          <c:showCatName val="0"/>
          <c:showSerName val="0"/>
          <c:showPercent val="0"/>
          <c:showBubbleSize val="0"/>
        </c:dLbls>
        <c:gapWidth val="150"/>
        <c:axId val="115139712"/>
        <c:axId val="1151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15139712"/>
        <c:axId val="115141632"/>
      </c:lineChart>
      <c:dateAx>
        <c:axId val="115139712"/>
        <c:scaling>
          <c:orientation val="minMax"/>
        </c:scaling>
        <c:delete val="1"/>
        <c:axPos val="b"/>
        <c:numFmt formatCode="ge" sourceLinked="1"/>
        <c:majorTickMark val="none"/>
        <c:minorTickMark val="none"/>
        <c:tickLblPos val="none"/>
        <c:crossAx val="115141632"/>
        <c:crosses val="autoZero"/>
        <c:auto val="1"/>
        <c:lblOffset val="100"/>
        <c:baseTimeUnit val="years"/>
      </c:dateAx>
      <c:valAx>
        <c:axId val="1151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15" zoomScaleNormal="100" workbookViewId="0">
      <selection activeCell="CE29" sqref="CE29"/>
    </sheetView>
  </sheetViews>
  <sheetFormatPr defaultColWidth="2.625" defaultRowHeight="13.5"/>
  <cols>
    <col min="1" max="1" width="2.625" style="3" customWidth="1"/>
    <col min="2" max="62" width="3.75" style="3" customWidth="1"/>
    <col min="63" max="63" width="2.625" style="3" customWidth="1"/>
    <col min="64" max="77" width="3.125" style="3" customWidth="1"/>
    <col min="78" max="78" width="5.37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8" t="str">
        <f>データ!H6</f>
        <v>滋賀県　多賀町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5"/>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4"/>
      <c r="BK7" s="4"/>
      <c r="BL7" s="6" t="s">
        <v>9</v>
      </c>
      <c r="BM7" s="7"/>
      <c r="BN7" s="7"/>
      <c r="BO7" s="7"/>
      <c r="BP7" s="7"/>
      <c r="BQ7" s="7"/>
      <c r="BR7" s="7"/>
      <c r="BS7" s="7"/>
      <c r="BT7" s="7"/>
      <c r="BU7" s="7"/>
      <c r="BV7" s="7"/>
      <c r="BW7" s="7"/>
      <c r="BX7" s="7"/>
      <c r="BY7" s="8"/>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A8</v>
      </c>
      <c r="X8" s="85"/>
      <c r="Y8" s="85"/>
      <c r="Z8" s="85"/>
      <c r="AA8" s="85"/>
      <c r="AB8" s="85"/>
      <c r="AC8" s="85"/>
      <c r="AD8" s="86" t="s">
        <v>117</v>
      </c>
      <c r="AE8" s="86"/>
      <c r="AF8" s="86"/>
      <c r="AG8" s="86"/>
      <c r="AH8" s="86"/>
      <c r="AI8" s="86"/>
      <c r="AJ8" s="86"/>
      <c r="AK8" s="5"/>
      <c r="AL8" s="73">
        <f>データ!$R$6</f>
        <v>7604</v>
      </c>
      <c r="AM8" s="73"/>
      <c r="AN8" s="73"/>
      <c r="AO8" s="73"/>
      <c r="AP8" s="73"/>
      <c r="AQ8" s="73"/>
      <c r="AR8" s="73"/>
      <c r="AS8" s="73"/>
      <c r="AT8" s="69">
        <f>データ!$S$6</f>
        <v>135.77000000000001</v>
      </c>
      <c r="AU8" s="70"/>
      <c r="AV8" s="70"/>
      <c r="AW8" s="70"/>
      <c r="AX8" s="70"/>
      <c r="AY8" s="70"/>
      <c r="AZ8" s="70"/>
      <c r="BA8" s="70"/>
      <c r="BB8" s="72">
        <f>データ!$T$6</f>
        <v>56.01</v>
      </c>
      <c r="BC8" s="72"/>
      <c r="BD8" s="72"/>
      <c r="BE8" s="72"/>
      <c r="BF8" s="72"/>
      <c r="BG8" s="72"/>
      <c r="BH8" s="72"/>
      <c r="BI8" s="72"/>
      <c r="BJ8" s="4"/>
      <c r="BK8" s="4"/>
      <c r="BL8" s="76" t="s">
        <v>10</v>
      </c>
      <c r="BM8" s="77"/>
      <c r="BN8" s="9" t="s">
        <v>11</v>
      </c>
      <c r="BO8" s="10"/>
      <c r="BP8" s="10"/>
      <c r="BQ8" s="10"/>
      <c r="BR8" s="10"/>
      <c r="BS8" s="10"/>
      <c r="BT8" s="10"/>
      <c r="BU8" s="10"/>
      <c r="BV8" s="10"/>
      <c r="BW8" s="10"/>
      <c r="BX8" s="10"/>
      <c r="BY8" s="11"/>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5"/>
      <c r="AI9" s="5"/>
      <c r="AJ9" s="5"/>
      <c r="AK9" s="5"/>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4"/>
      <c r="BK9" s="4"/>
      <c r="BL9" s="67" t="s">
        <v>19</v>
      </c>
      <c r="BM9" s="68"/>
      <c r="BN9" s="12" t="s">
        <v>20</v>
      </c>
      <c r="BO9" s="13"/>
      <c r="BP9" s="13"/>
      <c r="BQ9" s="13"/>
      <c r="BR9" s="13"/>
      <c r="BS9" s="13"/>
      <c r="BT9" s="13"/>
      <c r="BU9" s="13"/>
      <c r="BV9" s="13"/>
      <c r="BW9" s="13"/>
      <c r="BX9" s="13"/>
      <c r="BY9" s="14"/>
    </row>
    <row r="10" spans="1:78" ht="18.75" customHeight="1">
      <c r="A10" s="2"/>
      <c r="B10" s="69" t="str">
        <f>データ!$N$6</f>
        <v>-</v>
      </c>
      <c r="C10" s="70"/>
      <c r="D10" s="70"/>
      <c r="E10" s="70"/>
      <c r="F10" s="70"/>
      <c r="G10" s="70"/>
      <c r="H10" s="70"/>
      <c r="I10" s="69">
        <f>データ!$O$6</f>
        <v>46.71</v>
      </c>
      <c r="J10" s="70"/>
      <c r="K10" s="70"/>
      <c r="L10" s="70"/>
      <c r="M10" s="70"/>
      <c r="N10" s="70"/>
      <c r="O10" s="71"/>
      <c r="P10" s="72">
        <f>データ!$P$6</f>
        <v>99.62</v>
      </c>
      <c r="Q10" s="72"/>
      <c r="R10" s="72"/>
      <c r="S10" s="72"/>
      <c r="T10" s="72"/>
      <c r="U10" s="72"/>
      <c r="V10" s="72"/>
      <c r="W10" s="73">
        <f>データ!$Q$6</f>
        <v>3024</v>
      </c>
      <c r="X10" s="73"/>
      <c r="Y10" s="73"/>
      <c r="Z10" s="73"/>
      <c r="AA10" s="73"/>
      <c r="AB10" s="73"/>
      <c r="AC10" s="73"/>
      <c r="AD10" s="2"/>
      <c r="AE10" s="2"/>
      <c r="AF10" s="2"/>
      <c r="AG10" s="2"/>
      <c r="AH10" s="5"/>
      <c r="AI10" s="5"/>
      <c r="AJ10" s="5"/>
      <c r="AK10" s="5"/>
      <c r="AL10" s="73">
        <f>データ!$U$6</f>
        <v>7556</v>
      </c>
      <c r="AM10" s="73"/>
      <c r="AN10" s="73"/>
      <c r="AO10" s="73"/>
      <c r="AP10" s="73"/>
      <c r="AQ10" s="73"/>
      <c r="AR10" s="73"/>
      <c r="AS10" s="73"/>
      <c r="AT10" s="69">
        <f>データ!$V$6</f>
        <v>62.3</v>
      </c>
      <c r="AU10" s="70"/>
      <c r="AV10" s="70"/>
      <c r="AW10" s="70"/>
      <c r="AX10" s="70"/>
      <c r="AY10" s="70"/>
      <c r="AZ10" s="70"/>
      <c r="BA10" s="70"/>
      <c r="BB10" s="72">
        <f>データ!$W$6</f>
        <v>121.28</v>
      </c>
      <c r="BC10" s="72"/>
      <c r="BD10" s="72"/>
      <c r="BE10" s="72"/>
      <c r="BF10" s="72"/>
      <c r="BG10" s="72"/>
      <c r="BH10" s="72"/>
      <c r="BI10" s="72"/>
      <c r="BJ10" s="2"/>
      <c r="BK10" s="2"/>
      <c r="BL10" s="74" t="s">
        <v>21</v>
      </c>
      <c r="BM10" s="75"/>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25</v>
      </c>
      <c r="BM14" s="45"/>
      <c r="BN14" s="45"/>
      <c r="BO14" s="45"/>
      <c r="BP14" s="45"/>
      <c r="BQ14" s="45"/>
      <c r="BR14" s="45"/>
      <c r="BS14" s="45"/>
      <c r="BT14" s="45"/>
      <c r="BU14" s="45"/>
      <c r="BV14" s="45"/>
      <c r="BW14" s="45"/>
      <c r="BX14" s="45"/>
      <c r="BY14" s="45"/>
      <c r="BZ14" s="46"/>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8"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3"/>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3"/>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3"/>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3"/>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3"/>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3"/>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3"/>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3"/>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3"/>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3"/>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3"/>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3"/>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3"/>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3"/>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3"/>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3"/>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3"/>
      <c r="BM33" s="51"/>
      <c r="BN33" s="51"/>
      <c r="BO33" s="51"/>
      <c r="BP33" s="51"/>
      <c r="BQ33" s="51"/>
      <c r="BR33" s="51"/>
      <c r="BS33" s="51"/>
      <c r="BT33" s="51"/>
      <c r="BU33" s="51"/>
      <c r="BV33" s="51"/>
      <c r="BW33" s="51"/>
      <c r="BX33" s="51"/>
      <c r="BY33" s="51"/>
      <c r="BZ33" s="52"/>
    </row>
    <row r="34" spans="1:78" ht="13.5" customHeight="1">
      <c r="A34" s="2"/>
      <c r="B34" s="18"/>
      <c r="C34" s="57" t="s">
        <v>26</v>
      </c>
      <c r="D34" s="57"/>
      <c r="E34" s="57"/>
      <c r="F34" s="57"/>
      <c r="G34" s="57"/>
      <c r="H34" s="57"/>
      <c r="I34" s="57"/>
      <c r="J34" s="57"/>
      <c r="K34" s="57"/>
      <c r="L34" s="57"/>
      <c r="M34" s="57"/>
      <c r="N34" s="57"/>
      <c r="O34" s="57"/>
      <c r="P34" s="57"/>
      <c r="Q34" s="20"/>
      <c r="R34" s="57" t="s">
        <v>27</v>
      </c>
      <c r="S34" s="57"/>
      <c r="T34" s="57"/>
      <c r="U34" s="57"/>
      <c r="V34" s="57"/>
      <c r="W34" s="57"/>
      <c r="X34" s="57"/>
      <c r="Y34" s="57"/>
      <c r="Z34" s="57"/>
      <c r="AA34" s="57"/>
      <c r="AB34" s="57"/>
      <c r="AC34" s="57"/>
      <c r="AD34" s="57"/>
      <c r="AE34" s="57"/>
      <c r="AF34" s="20"/>
      <c r="AG34" s="57" t="s">
        <v>28</v>
      </c>
      <c r="AH34" s="57"/>
      <c r="AI34" s="57"/>
      <c r="AJ34" s="57"/>
      <c r="AK34" s="57"/>
      <c r="AL34" s="57"/>
      <c r="AM34" s="57"/>
      <c r="AN34" s="57"/>
      <c r="AO34" s="57"/>
      <c r="AP34" s="57"/>
      <c r="AQ34" s="57"/>
      <c r="AR34" s="57"/>
      <c r="AS34" s="57"/>
      <c r="AT34" s="57"/>
      <c r="AU34" s="20"/>
      <c r="AV34" s="57" t="s">
        <v>29</v>
      </c>
      <c r="AW34" s="57"/>
      <c r="AX34" s="57"/>
      <c r="AY34" s="57"/>
      <c r="AZ34" s="57"/>
      <c r="BA34" s="57"/>
      <c r="BB34" s="57"/>
      <c r="BC34" s="57"/>
      <c r="BD34" s="57"/>
      <c r="BE34" s="57"/>
      <c r="BF34" s="57"/>
      <c r="BG34" s="57"/>
      <c r="BH34" s="57"/>
      <c r="BI34" s="57"/>
      <c r="BJ34" s="19"/>
      <c r="BK34" s="2"/>
      <c r="BL34" s="53"/>
      <c r="BM34" s="51"/>
      <c r="BN34" s="51"/>
      <c r="BO34" s="51"/>
      <c r="BP34" s="51"/>
      <c r="BQ34" s="51"/>
      <c r="BR34" s="51"/>
      <c r="BS34" s="51"/>
      <c r="BT34" s="51"/>
      <c r="BU34" s="51"/>
      <c r="BV34" s="51"/>
      <c r="BW34" s="51"/>
      <c r="BX34" s="51"/>
      <c r="BY34" s="51"/>
      <c r="BZ34" s="52"/>
    </row>
    <row r="35" spans="1:78" ht="13.5" customHeight="1">
      <c r="A35" s="2"/>
      <c r="B35" s="18"/>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53"/>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3"/>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3"/>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3"/>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3"/>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3"/>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3"/>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3"/>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3"/>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3"/>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8"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3"/>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3"/>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3"/>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3"/>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3"/>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3"/>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3"/>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3"/>
      <c r="BM55" s="51"/>
      <c r="BN55" s="51"/>
      <c r="BO55" s="51"/>
      <c r="BP55" s="51"/>
      <c r="BQ55" s="51"/>
      <c r="BR55" s="51"/>
      <c r="BS55" s="51"/>
      <c r="BT55" s="51"/>
      <c r="BU55" s="51"/>
      <c r="BV55" s="51"/>
      <c r="BW55" s="51"/>
      <c r="BX55" s="51"/>
      <c r="BY55" s="51"/>
      <c r="BZ55" s="52"/>
    </row>
    <row r="56" spans="1:78" ht="13.5" customHeight="1">
      <c r="A56" s="2"/>
      <c r="B56" s="18"/>
      <c r="C56" s="57" t="s">
        <v>31</v>
      </c>
      <c r="D56" s="57"/>
      <c r="E56" s="57"/>
      <c r="F56" s="57"/>
      <c r="G56" s="57"/>
      <c r="H56" s="57"/>
      <c r="I56" s="57"/>
      <c r="J56" s="57"/>
      <c r="K56" s="57"/>
      <c r="L56" s="57"/>
      <c r="M56" s="57"/>
      <c r="N56" s="57"/>
      <c r="O56" s="57"/>
      <c r="P56" s="57"/>
      <c r="Q56" s="20"/>
      <c r="R56" s="57" t="s">
        <v>32</v>
      </c>
      <c r="S56" s="57"/>
      <c r="T56" s="57"/>
      <c r="U56" s="57"/>
      <c r="V56" s="57"/>
      <c r="W56" s="57"/>
      <c r="X56" s="57"/>
      <c r="Y56" s="57"/>
      <c r="Z56" s="57"/>
      <c r="AA56" s="57"/>
      <c r="AB56" s="57"/>
      <c r="AC56" s="57"/>
      <c r="AD56" s="57"/>
      <c r="AE56" s="57"/>
      <c r="AF56" s="20"/>
      <c r="AG56" s="57" t="s">
        <v>33</v>
      </c>
      <c r="AH56" s="57"/>
      <c r="AI56" s="57"/>
      <c r="AJ56" s="57"/>
      <c r="AK56" s="57"/>
      <c r="AL56" s="57"/>
      <c r="AM56" s="57"/>
      <c r="AN56" s="57"/>
      <c r="AO56" s="57"/>
      <c r="AP56" s="57"/>
      <c r="AQ56" s="57"/>
      <c r="AR56" s="57"/>
      <c r="AS56" s="57"/>
      <c r="AT56" s="57"/>
      <c r="AU56" s="20"/>
      <c r="AV56" s="57" t="s">
        <v>34</v>
      </c>
      <c r="AW56" s="57"/>
      <c r="AX56" s="57"/>
      <c r="AY56" s="57"/>
      <c r="AZ56" s="57"/>
      <c r="BA56" s="57"/>
      <c r="BB56" s="57"/>
      <c r="BC56" s="57"/>
      <c r="BD56" s="57"/>
      <c r="BE56" s="57"/>
      <c r="BF56" s="57"/>
      <c r="BG56" s="57"/>
      <c r="BH56" s="57"/>
      <c r="BI56" s="57"/>
      <c r="BJ56" s="19"/>
      <c r="BK56" s="2"/>
      <c r="BL56" s="53"/>
      <c r="BM56" s="51"/>
      <c r="BN56" s="51"/>
      <c r="BO56" s="51"/>
      <c r="BP56" s="51"/>
      <c r="BQ56" s="51"/>
      <c r="BR56" s="51"/>
      <c r="BS56" s="51"/>
      <c r="BT56" s="51"/>
      <c r="BU56" s="51"/>
      <c r="BV56" s="51"/>
      <c r="BW56" s="51"/>
      <c r="BX56" s="51"/>
      <c r="BY56" s="51"/>
      <c r="BZ56" s="52"/>
    </row>
    <row r="57" spans="1:78" ht="13.5" customHeight="1">
      <c r="A57" s="2"/>
      <c r="B57" s="18"/>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53"/>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3"/>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1"/>
      <c r="BN59" s="51"/>
      <c r="BO59" s="51"/>
      <c r="BP59" s="51"/>
      <c r="BQ59" s="51"/>
      <c r="BR59" s="51"/>
      <c r="BS59" s="51"/>
      <c r="BT59" s="51"/>
      <c r="BU59" s="51"/>
      <c r="BV59" s="51"/>
      <c r="BW59" s="51"/>
      <c r="BX59" s="51"/>
      <c r="BY59" s="51"/>
      <c r="BZ59" s="52"/>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1"/>
      <c r="BN60" s="51"/>
      <c r="BO60" s="51"/>
      <c r="BP60" s="51"/>
      <c r="BQ60" s="51"/>
      <c r="BR60" s="51"/>
      <c r="BS60" s="51"/>
      <c r="BT60" s="51"/>
      <c r="BU60" s="51"/>
      <c r="BV60" s="51"/>
      <c r="BW60" s="51"/>
      <c r="BX60" s="51"/>
      <c r="BY60" s="51"/>
      <c r="BZ60" s="52"/>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3"/>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3"/>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3"/>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3"/>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3"/>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3"/>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3"/>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3"/>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3"/>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3"/>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3"/>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3"/>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3"/>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3"/>
      <c r="BM78" s="51"/>
      <c r="BN78" s="51"/>
      <c r="BO78" s="51"/>
      <c r="BP78" s="51"/>
      <c r="BQ78" s="51"/>
      <c r="BR78" s="51"/>
      <c r="BS78" s="51"/>
      <c r="BT78" s="51"/>
      <c r="BU78" s="51"/>
      <c r="BV78" s="51"/>
      <c r="BW78" s="51"/>
      <c r="BX78" s="51"/>
      <c r="BY78" s="51"/>
      <c r="BZ78" s="52"/>
    </row>
    <row r="79" spans="1:78" ht="13.5" customHeight="1">
      <c r="A79" s="2"/>
      <c r="B79" s="18"/>
      <c r="C79" s="57" t="s">
        <v>37</v>
      </c>
      <c r="D79" s="57"/>
      <c r="E79" s="57"/>
      <c r="F79" s="57"/>
      <c r="G79" s="57"/>
      <c r="H79" s="57"/>
      <c r="I79" s="57"/>
      <c r="J79" s="57"/>
      <c r="K79" s="57"/>
      <c r="L79" s="57"/>
      <c r="M79" s="57"/>
      <c r="N79" s="57"/>
      <c r="O79" s="57"/>
      <c r="P79" s="57"/>
      <c r="Q79" s="57"/>
      <c r="R79" s="57"/>
      <c r="S79" s="57"/>
      <c r="T79" s="57"/>
      <c r="U79" s="20"/>
      <c r="V79" s="20"/>
      <c r="W79" s="57" t="s">
        <v>38</v>
      </c>
      <c r="X79" s="57"/>
      <c r="Y79" s="57"/>
      <c r="Z79" s="57"/>
      <c r="AA79" s="57"/>
      <c r="AB79" s="57"/>
      <c r="AC79" s="57"/>
      <c r="AD79" s="57"/>
      <c r="AE79" s="57"/>
      <c r="AF79" s="57"/>
      <c r="AG79" s="57"/>
      <c r="AH79" s="57"/>
      <c r="AI79" s="57"/>
      <c r="AJ79" s="57"/>
      <c r="AK79" s="57"/>
      <c r="AL79" s="57"/>
      <c r="AM79" s="57"/>
      <c r="AN79" s="57"/>
      <c r="AO79" s="20"/>
      <c r="AP79" s="20"/>
      <c r="AQ79" s="57" t="s">
        <v>39</v>
      </c>
      <c r="AR79" s="57"/>
      <c r="AS79" s="57"/>
      <c r="AT79" s="57"/>
      <c r="AU79" s="57"/>
      <c r="AV79" s="57"/>
      <c r="AW79" s="57"/>
      <c r="AX79" s="57"/>
      <c r="AY79" s="57"/>
      <c r="AZ79" s="57"/>
      <c r="BA79" s="57"/>
      <c r="BB79" s="57"/>
      <c r="BC79" s="57"/>
      <c r="BD79" s="57"/>
      <c r="BE79" s="57"/>
      <c r="BF79" s="57"/>
      <c r="BG79" s="57"/>
      <c r="BH79" s="57"/>
      <c r="BI79" s="5"/>
      <c r="BJ79" s="19"/>
      <c r="BK79" s="2"/>
      <c r="BL79" s="53"/>
      <c r="BM79" s="51"/>
      <c r="BN79" s="51"/>
      <c r="BO79" s="51"/>
      <c r="BP79" s="51"/>
      <c r="BQ79" s="51"/>
      <c r="BR79" s="51"/>
      <c r="BS79" s="51"/>
      <c r="BT79" s="51"/>
      <c r="BU79" s="51"/>
      <c r="BV79" s="51"/>
      <c r="BW79" s="51"/>
      <c r="BX79" s="51"/>
      <c r="BY79" s="51"/>
      <c r="BZ79" s="52"/>
    </row>
    <row r="80" spans="1:78" ht="13.5" customHeight="1">
      <c r="A80" s="2"/>
      <c r="B80" s="18"/>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5"/>
      <c r="BJ80" s="19"/>
      <c r="BK80" s="2"/>
      <c r="BL80" s="53"/>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3"/>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1" t="s">
        <v>62</v>
      </c>
      <c r="I3" s="92"/>
      <c r="J3" s="92"/>
      <c r="K3" s="92"/>
      <c r="L3" s="92"/>
      <c r="M3" s="92"/>
      <c r="N3" s="92"/>
      <c r="O3" s="92"/>
      <c r="P3" s="92"/>
      <c r="Q3" s="92"/>
      <c r="R3" s="92"/>
      <c r="S3" s="92"/>
      <c r="T3" s="92"/>
      <c r="U3" s="92"/>
      <c r="V3" s="92"/>
      <c r="W3" s="93"/>
      <c r="X3" s="97" t="s">
        <v>63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64</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29" t="s">
        <v>65</v>
      </c>
      <c r="B4" s="31"/>
      <c r="C4" s="31"/>
      <c r="D4" s="31"/>
      <c r="E4" s="31"/>
      <c r="F4" s="31"/>
      <c r="G4" s="31"/>
      <c r="H4" s="94"/>
      <c r="I4" s="95"/>
      <c r="J4" s="95"/>
      <c r="K4" s="95"/>
      <c r="L4" s="95"/>
      <c r="M4" s="95"/>
      <c r="N4" s="95"/>
      <c r="O4" s="95"/>
      <c r="P4" s="95"/>
      <c r="Q4" s="95"/>
      <c r="R4" s="95"/>
      <c r="S4" s="95"/>
      <c r="T4" s="95"/>
      <c r="U4" s="95"/>
      <c r="V4" s="95"/>
      <c r="W4" s="96"/>
      <c r="X4" s="90" t="s">
        <v>66</v>
      </c>
      <c r="Y4" s="90"/>
      <c r="Z4" s="90"/>
      <c r="AA4" s="90"/>
      <c r="AB4" s="90"/>
      <c r="AC4" s="90"/>
      <c r="AD4" s="90"/>
      <c r="AE4" s="90"/>
      <c r="AF4" s="90"/>
      <c r="AG4" s="90"/>
      <c r="AH4" s="90"/>
      <c r="AI4" s="90" t="s">
        <v>67</v>
      </c>
      <c r="AJ4" s="90"/>
      <c r="AK4" s="90"/>
      <c r="AL4" s="90"/>
      <c r="AM4" s="90"/>
      <c r="AN4" s="90"/>
      <c r="AO4" s="90"/>
      <c r="AP4" s="90"/>
      <c r="AQ4" s="90"/>
      <c r="AR4" s="90"/>
      <c r="AS4" s="90"/>
      <c r="AT4" s="90" t="s">
        <v>68</v>
      </c>
      <c r="AU4" s="90"/>
      <c r="AV4" s="90"/>
      <c r="AW4" s="90"/>
      <c r="AX4" s="90"/>
      <c r="AY4" s="90"/>
      <c r="AZ4" s="90"/>
      <c r="BA4" s="90"/>
      <c r="BB4" s="90"/>
      <c r="BC4" s="90"/>
      <c r="BD4" s="90"/>
      <c r="BE4" s="90" t="s">
        <v>69</v>
      </c>
      <c r="BF4" s="90"/>
      <c r="BG4" s="90"/>
      <c r="BH4" s="90"/>
      <c r="BI4" s="90"/>
      <c r="BJ4" s="90"/>
      <c r="BK4" s="90"/>
      <c r="BL4" s="90"/>
      <c r="BM4" s="90"/>
      <c r="BN4" s="90"/>
      <c r="BO4" s="90"/>
      <c r="BP4" s="90" t="s">
        <v>70</v>
      </c>
      <c r="BQ4" s="90"/>
      <c r="BR4" s="90"/>
      <c r="BS4" s="90"/>
      <c r="BT4" s="90"/>
      <c r="BU4" s="90"/>
      <c r="BV4" s="90"/>
      <c r="BW4" s="90"/>
      <c r="BX4" s="90"/>
      <c r="BY4" s="90"/>
      <c r="BZ4" s="90"/>
      <c r="CA4" s="90" t="s">
        <v>71</v>
      </c>
      <c r="CB4" s="90"/>
      <c r="CC4" s="90"/>
      <c r="CD4" s="90"/>
      <c r="CE4" s="90"/>
      <c r="CF4" s="90"/>
      <c r="CG4" s="90"/>
      <c r="CH4" s="90"/>
      <c r="CI4" s="90"/>
      <c r="CJ4" s="90"/>
      <c r="CK4" s="90"/>
      <c r="CL4" s="90" t="s">
        <v>72</v>
      </c>
      <c r="CM4" s="90"/>
      <c r="CN4" s="90"/>
      <c r="CO4" s="90"/>
      <c r="CP4" s="90"/>
      <c r="CQ4" s="90"/>
      <c r="CR4" s="90"/>
      <c r="CS4" s="90"/>
      <c r="CT4" s="90"/>
      <c r="CU4" s="90"/>
      <c r="CV4" s="90"/>
      <c r="CW4" s="90" t="s">
        <v>73</v>
      </c>
      <c r="CX4" s="90"/>
      <c r="CY4" s="90"/>
      <c r="CZ4" s="90"/>
      <c r="DA4" s="90"/>
      <c r="DB4" s="90"/>
      <c r="DC4" s="90"/>
      <c r="DD4" s="90"/>
      <c r="DE4" s="90"/>
      <c r="DF4" s="90"/>
      <c r="DG4" s="90"/>
      <c r="DH4" s="90" t="s">
        <v>74</v>
      </c>
      <c r="DI4" s="90"/>
      <c r="DJ4" s="90"/>
      <c r="DK4" s="90"/>
      <c r="DL4" s="90"/>
      <c r="DM4" s="90"/>
      <c r="DN4" s="90"/>
      <c r="DO4" s="90"/>
      <c r="DP4" s="90"/>
      <c r="DQ4" s="90"/>
      <c r="DR4" s="90"/>
      <c r="DS4" s="90" t="s">
        <v>75</v>
      </c>
      <c r="DT4" s="90"/>
      <c r="DU4" s="90"/>
      <c r="DV4" s="90"/>
      <c r="DW4" s="90"/>
      <c r="DX4" s="90"/>
      <c r="DY4" s="90"/>
      <c r="DZ4" s="90"/>
      <c r="EA4" s="90"/>
      <c r="EB4" s="90"/>
      <c r="EC4" s="90"/>
      <c r="ED4" s="90" t="s">
        <v>76</v>
      </c>
      <c r="EE4" s="90"/>
      <c r="EF4" s="90"/>
      <c r="EG4" s="90"/>
      <c r="EH4" s="90"/>
      <c r="EI4" s="90"/>
      <c r="EJ4" s="90"/>
      <c r="EK4" s="90"/>
      <c r="EL4" s="90"/>
      <c r="EM4" s="90"/>
      <c r="EN4" s="90"/>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254436</v>
      </c>
      <c r="D6" s="34">
        <f t="shared" si="3"/>
        <v>46</v>
      </c>
      <c r="E6" s="34">
        <f t="shared" si="3"/>
        <v>1</v>
      </c>
      <c r="F6" s="34">
        <f t="shared" si="3"/>
        <v>0</v>
      </c>
      <c r="G6" s="34">
        <f t="shared" si="3"/>
        <v>1</v>
      </c>
      <c r="H6" s="34" t="str">
        <f t="shared" si="3"/>
        <v>滋賀県　多賀町</v>
      </c>
      <c r="I6" s="34" t="str">
        <f t="shared" si="3"/>
        <v>法適用</v>
      </c>
      <c r="J6" s="34" t="str">
        <f t="shared" si="3"/>
        <v>水道事業</v>
      </c>
      <c r="K6" s="34" t="str">
        <f t="shared" si="3"/>
        <v>末端給水事業</v>
      </c>
      <c r="L6" s="34" t="str">
        <f t="shared" si="3"/>
        <v>A8</v>
      </c>
      <c r="M6" s="34">
        <f t="shared" si="3"/>
        <v>0</v>
      </c>
      <c r="N6" s="35" t="str">
        <f t="shared" si="3"/>
        <v>-</v>
      </c>
      <c r="O6" s="35">
        <f t="shared" si="3"/>
        <v>46.71</v>
      </c>
      <c r="P6" s="35">
        <f t="shared" si="3"/>
        <v>99.62</v>
      </c>
      <c r="Q6" s="35">
        <f t="shared" si="3"/>
        <v>3024</v>
      </c>
      <c r="R6" s="35">
        <f t="shared" si="3"/>
        <v>7604</v>
      </c>
      <c r="S6" s="35">
        <f t="shared" si="3"/>
        <v>135.77000000000001</v>
      </c>
      <c r="T6" s="35">
        <f t="shared" si="3"/>
        <v>56.01</v>
      </c>
      <c r="U6" s="35">
        <f t="shared" si="3"/>
        <v>7556</v>
      </c>
      <c r="V6" s="35">
        <f t="shared" si="3"/>
        <v>62.3</v>
      </c>
      <c r="W6" s="35">
        <f t="shared" si="3"/>
        <v>121.28</v>
      </c>
      <c r="X6" s="36">
        <f>IF(X7="",NA(),X7)</f>
        <v>98.49</v>
      </c>
      <c r="Y6" s="36">
        <f t="shared" ref="Y6:AG6" si="4">IF(Y7="",NA(),Y7)</f>
        <v>100.65</v>
      </c>
      <c r="Z6" s="36">
        <f t="shared" si="4"/>
        <v>101.15</v>
      </c>
      <c r="AA6" s="36">
        <f t="shared" si="4"/>
        <v>101.85</v>
      </c>
      <c r="AB6" s="36">
        <f t="shared" si="4"/>
        <v>101.38</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1667.94</v>
      </c>
      <c r="AU6" s="36">
        <f t="shared" ref="AU6:BC6" si="6">IF(AU7="",NA(),AU7)</f>
        <v>628.16999999999996</v>
      </c>
      <c r="AV6" s="36">
        <f t="shared" si="6"/>
        <v>207.29</v>
      </c>
      <c r="AW6" s="36">
        <f t="shared" si="6"/>
        <v>392.24</v>
      </c>
      <c r="AX6" s="36">
        <f t="shared" si="6"/>
        <v>489.24</v>
      </c>
      <c r="AY6" s="36">
        <f t="shared" si="6"/>
        <v>1002.64</v>
      </c>
      <c r="AZ6" s="36">
        <f t="shared" si="6"/>
        <v>1164.51</v>
      </c>
      <c r="BA6" s="36">
        <f t="shared" si="6"/>
        <v>434.72</v>
      </c>
      <c r="BB6" s="36">
        <f t="shared" si="6"/>
        <v>416.14</v>
      </c>
      <c r="BC6" s="36">
        <f t="shared" si="6"/>
        <v>371.89</v>
      </c>
      <c r="BD6" s="35" t="str">
        <f>IF(BD7="","",IF(BD7="-","【-】","【"&amp;SUBSTITUTE(TEXT(BD7,"#,##0.00"),"-","△")&amp;"】"))</f>
        <v>【262.87】</v>
      </c>
      <c r="BE6" s="36">
        <f>IF(BE7="",NA(),BE7)</f>
        <v>1090.54</v>
      </c>
      <c r="BF6" s="36">
        <f t="shared" ref="BF6:BN6" si="7">IF(BF7="",NA(),BF7)</f>
        <v>1226.0899999999999</v>
      </c>
      <c r="BG6" s="36">
        <f t="shared" si="7"/>
        <v>1248.25</v>
      </c>
      <c r="BH6" s="36">
        <f t="shared" si="7"/>
        <v>1226.8499999999999</v>
      </c>
      <c r="BI6" s="36">
        <f t="shared" si="7"/>
        <v>1334.56</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80.77</v>
      </c>
      <c r="BQ6" s="36">
        <f t="shared" ref="BQ6:BY6" si="8">IF(BQ7="",NA(),BQ7)</f>
        <v>77.48</v>
      </c>
      <c r="BR6" s="36">
        <f t="shared" si="8"/>
        <v>83.34</v>
      </c>
      <c r="BS6" s="36">
        <f t="shared" si="8"/>
        <v>83.65</v>
      </c>
      <c r="BT6" s="36">
        <f t="shared" si="8"/>
        <v>78.010000000000005</v>
      </c>
      <c r="BU6" s="36">
        <f t="shared" si="8"/>
        <v>90.69</v>
      </c>
      <c r="BV6" s="36">
        <f t="shared" si="8"/>
        <v>90.64</v>
      </c>
      <c r="BW6" s="36">
        <f t="shared" si="8"/>
        <v>93.66</v>
      </c>
      <c r="BX6" s="36">
        <f t="shared" si="8"/>
        <v>92.76</v>
      </c>
      <c r="BY6" s="36">
        <f t="shared" si="8"/>
        <v>93.28</v>
      </c>
      <c r="BZ6" s="35" t="str">
        <f>IF(BZ7="","",IF(BZ7="-","【-】","【"&amp;SUBSTITUTE(TEXT(BZ7,"#,##0.00"),"-","△")&amp;"】"))</f>
        <v>【105.59】</v>
      </c>
      <c r="CA6" s="36">
        <f>IF(CA7="",NA(),CA7)</f>
        <v>183.06</v>
      </c>
      <c r="CB6" s="36">
        <f t="shared" ref="CB6:CJ6" si="9">IF(CB7="",NA(),CB7)</f>
        <v>191.18</v>
      </c>
      <c r="CC6" s="36">
        <f t="shared" si="9"/>
        <v>185.95</v>
      </c>
      <c r="CD6" s="36">
        <f t="shared" si="9"/>
        <v>192.5</v>
      </c>
      <c r="CE6" s="36">
        <f t="shared" si="9"/>
        <v>206.54</v>
      </c>
      <c r="CF6" s="36">
        <f t="shared" si="9"/>
        <v>211.08</v>
      </c>
      <c r="CG6" s="36">
        <f t="shared" si="9"/>
        <v>213.52</v>
      </c>
      <c r="CH6" s="36">
        <f t="shared" si="9"/>
        <v>208.21</v>
      </c>
      <c r="CI6" s="36">
        <f t="shared" si="9"/>
        <v>208.67</v>
      </c>
      <c r="CJ6" s="36">
        <f t="shared" si="9"/>
        <v>208.29</v>
      </c>
      <c r="CK6" s="35" t="str">
        <f>IF(CK7="","",IF(CK7="-","【-】","【"&amp;SUBSTITUTE(TEXT(CK7,"#,##0.00"),"-","△")&amp;"】"))</f>
        <v>【163.27】</v>
      </c>
      <c r="CL6" s="36">
        <f>IF(CL7="",NA(),CL7)</f>
        <v>57.37</v>
      </c>
      <c r="CM6" s="36">
        <f t="shared" ref="CM6:CU6" si="10">IF(CM7="",NA(),CM7)</f>
        <v>56.13</v>
      </c>
      <c r="CN6" s="36">
        <f t="shared" si="10"/>
        <v>53.48</v>
      </c>
      <c r="CO6" s="36">
        <f t="shared" si="10"/>
        <v>55.44</v>
      </c>
      <c r="CP6" s="36">
        <f t="shared" si="10"/>
        <v>53.78</v>
      </c>
      <c r="CQ6" s="36">
        <f t="shared" si="10"/>
        <v>49.69</v>
      </c>
      <c r="CR6" s="36">
        <f t="shared" si="10"/>
        <v>49.77</v>
      </c>
      <c r="CS6" s="36">
        <f t="shared" si="10"/>
        <v>49.22</v>
      </c>
      <c r="CT6" s="36">
        <f t="shared" si="10"/>
        <v>49.08</v>
      </c>
      <c r="CU6" s="36">
        <f t="shared" si="10"/>
        <v>49.32</v>
      </c>
      <c r="CV6" s="35" t="str">
        <f>IF(CV7="","",IF(CV7="-","【-】","【"&amp;SUBSTITUTE(TEXT(CV7,"#,##0.00"),"-","△")&amp;"】"))</f>
        <v>【59.94】</v>
      </c>
      <c r="CW6" s="36">
        <f>IF(CW7="",NA(),CW7)</f>
        <v>76.75</v>
      </c>
      <c r="CX6" s="36">
        <f t="shared" ref="CX6:DF6" si="11">IF(CX7="",NA(),CX7)</f>
        <v>81.239999999999995</v>
      </c>
      <c r="CY6" s="36">
        <f t="shared" si="11"/>
        <v>88.1</v>
      </c>
      <c r="CZ6" s="36">
        <f t="shared" si="11"/>
        <v>89.74</v>
      </c>
      <c r="DA6" s="36">
        <f t="shared" si="11"/>
        <v>89.46</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37.28</v>
      </c>
      <c r="DI6" s="36">
        <f t="shared" ref="DI6:DQ6" si="12">IF(DI7="",NA(),DI7)</f>
        <v>31.76</v>
      </c>
      <c r="DJ6" s="36">
        <f t="shared" si="12"/>
        <v>32.340000000000003</v>
      </c>
      <c r="DK6" s="36">
        <f t="shared" si="12"/>
        <v>32.159999999999997</v>
      </c>
      <c r="DL6" s="36">
        <f t="shared" si="12"/>
        <v>32.700000000000003</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6">
        <f t="shared" si="13"/>
        <v>9.68</v>
      </c>
      <c r="DW6" s="36">
        <f t="shared" si="13"/>
        <v>8.83</v>
      </c>
      <c r="DX6" s="36">
        <f t="shared" si="13"/>
        <v>8.41</v>
      </c>
      <c r="DY6" s="36">
        <f t="shared" si="13"/>
        <v>8.7200000000000006</v>
      </c>
      <c r="DZ6" s="36">
        <f t="shared" si="13"/>
        <v>9.86</v>
      </c>
      <c r="EA6" s="36">
        <f t="shared" si="13"/>
        <v>11.16</v>
      </c>
      <c r="EB6" s="36">
        <f t="shared" si="13"/>
        <v>12.43</v>
      </c>
      <c r="EC6" s="35" t="str">
        <f>IF(EC7="","",IF(EC7="-","【-】","【"&amp;SUBSTITUTE(TEXT(EC7,"#,##0.00"),"-","△")&amp;"】"))</f>
        <v>【15.00】</v>
      </c>
      <c r="ED6" s="36">
        <f>IF(ED7="",NA(),ED7)</f>
        <v>1.61</v>
      </c>
      <c r="EE6" s="36">
        <f t="shared" ref="EE6:EM6" si="14">IF(EE7="",NA(),EE7)</f>
        <v>3.99</v>
      </c>
      <c r="EF6" s="36">
        <f t="shared" si="14"/>
        <v>2.93</v>
      </c>
      <c r="EG6" s="36">
        <f t="shared" si="14"/>
        <v>0.17</v>
      </c>
      <c r="EH6" s="36">
        <f t="shared" si="14"/>
        <v>7.0000000000000007E-2</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254436</v>
      </c>
      <c r="D7" s="38">
        <v>46</v>
      </c>
      <c r="E7" s="38">
        <v>1</v>
      </c>
      <c r="F7" s="38">
        <v>0</v>
      </c>
      <c r="G7" s="38">
        <v>1</v>
      </c>
      <c r="H7" s="38" t="s">
        <v>105</v>
      </c>
      <c r="I7" s="38" t="s">
        <v>106</v>
      </c>
      <c r="J7" s="38" t="s">
        <v>107</v>
      </c>
      <c r="K7" s="38" t="s">
        <v>108</v>
      </c>
      <c r="L7" s="38" t="s">
        <v>109</v>
      </c>
      <c r="M7" s="38"/>
      <c r="N7" s="39" t="s">
        <v>110</v>
      </c>
      <c r="O7" s="39">
        <v>46.71</v>
      </c>
      <c r="P7" s="39">
        <v>99.62</v>
      </c>
      <c r="Q7" s="39">
        <v>3024</v>
      </c>
      <c r="R7" s="39">
        <v>7604</v>
      </c>
      <c r="S7" s="39">
        <v>135.77000000000001</v>
      </c>
      <c r="T7" s="39">
        <v>56.01</v>
      </c>
      <c r="U7" s="39">
        <v>7556</v>
      </c>
      <c r="V7" s="39">
        <v>62.3</v>
      </c>
      <c r="W7" s="39">
        <v>121.28</v>
      </c>
      <c r="X7" s="39">
        <v>98.49</v>
      </c>
      <c r="Y7" s="39">
        <v>100.65</v>
      </c>
      <c r="Z7" s="39">
        <v>101.15</v>
      </c>
      <c r="AA7" s="39">
        <v>101.85</v>
      </c>
      <c r="AB7" s="39">
        <v>101.38</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1667.94</v>
      </c>
      <c r="AU7" s="39">
        <v>628.16999999999996</v>
      </c>
      <c r="AV7" s="39">
        <v>207.29</v>
      </c>
      <c r="AW7" s="39">
        <v>392.24</v>
      </c>
      <c r="AX7" s="39">
        <v>489.24</v>
      </c>
      <c r="AY7" s="39">
        <v>1002.64</v>
      </c>
      <c r="AZ7" s="39">
        <v>1164.51</v>
      </c>
      <c r="BA7" s="39">
        <v>434.72</v>
      </c>
      <c r="BB7" s="39">
        <v>416.14</v>
      </c>
      <c r="BC7" s="39">
        <v>371.89</v>
      </c>
      <c r="BD7" s="39">
        <v>262.87</v>
      </c>
      <c r="BE7" s="39">
        <v>1090.54</v>
      </c>
      <c r="BF7" s="39">
        <v>1226.0899999999999</v>
      </c>
      <c r="BG7" s="39">
        <v>1248.25</v>
      </c>
      <c r="BH7" s="39">
        <v>1226.8499999999999</v>
      </c>
      <c r="BI7" s="39">
        <v>1334.56</v>
      </c>
      <c r="BJ7" s="39">
        <v>520.29999999999995</v>
      </c>
      <c r="BK7" s="39">
        <v>498.27</v>
      </c>
      <c r="BL7" s="39">
        <v>495.76</v>
      </c>
      <c r="BM7" s="39">
        <v>487.22</v>
      </c>
      <c r="BN7" s="39">
        <v>483.11</v>
      </c>
      <c r="BO7" s="39">
        <v>270.87</v>
      </c>
      <c r="BP7" s="39">
        <v>80.77</v>
      </c>
      <c r="BQ7" s="39">
        <v>77.48</v>
      </c>
      <c r="BR7" s="39">
        <v>83.34</v>
      </c>
      <c r="BS7" s="39">
        <v>83.65</v>
      </c>
      <c r="BT7" s="39">
        <v>78.010000000000005</v>
      </c>
      <c r="BU7" s="39">
        <v>90.69</v>
      </c>
      <c r="BV7" s="39">
        <v>90.64</v>
      </c>
      <c r="BW7" s="39">
        <v>93.66</v>
      </c>
      <c r="BX7" s="39">
        <v>92.76</v>
      </c>
      <c r="BY7" s="39">
        <v>93.28</v>
      </c>
      <c r="BZ7" s="39">
        <v>105.59</v>
      </c>
      <c r="CA7" s="39">
        <v>183.06</v>
      </c>
      <c r="CB7" s="39">
        <v>191.18</v>
      </c>
      <c r="CC7" s="39">
        <v>185.95</v>
      </c>
      <c r="CD7" s="39">
        <v>192.5</v>
      </c>
      <c r="CE7" s="39">
        <v>206.54</v>
      </c>
      <c r="CF7" s="39">
        <v>211.08</v>
      </c>
      <c r="CG7" s="39">
        <v>213.52</v>
      </c>
      <c r="CH7" s="39">
        <v>208.21</v>
      </c>
      <c r="CI7" s="39">
        <v>208.67</v>
      </c>
      <c r="CJ7" s="39">
        <v>208.29</v>
      </c>
      <c r="CK7" s="39">
        <v>163.27000000000001</v>
      </c>
      <c r="CL7" s="39">
        <v>57.37</v>
      </c>
      <c r="CM7" s="39">
        <v>56.13</v>
      </c>
      <c r="CN7" s="39">
        <v>53.48</v>
      </c>
      <c r="CO7" s="39">
        <v>55.44</v>
      </c>
      <c r="CP7" s="39">
        <v>53.78</v>
      </c>
      <c r="CQ7" s="39">
        <v>49.69</v>
      </c>
      <c r="CR7" s="39">
        <v>49.77</v>
      </c>
      <c r="CS7" s="39">
        <v>49.22</v>
      </c>
      <c r="CT7" s="39">
        <v>49.08</v>
      </c>
      <c r="CU7" s="39">
        <v>49.32</v>
      </c>
      <c r="CV7" s="39">
        <v>59.94</v>
      </c>
      <c r="CW7" s="39">
        <v>76.75</v>
      </c>
      <c r="CX7" s="39">
        <v>81.239999999999995</v>
      </c>
      <c r="CY7" s="39">
        <v>88.1</v>
      </c>
      <c r="CZ7" s="39">
        <v>89.74</v>
      </c>
      <c r="DA7" s="39">
        <v>89.46</v>
      </c>
      <c r="DB7" s="39">
        <v>80.010000000000005</v>
      </c>
      <c r="DC7" s="39">
        <v>79.98</v>
      </c>
      <c r="DD7" s="39">
        <v>79.48</v>
      </c>
      <c r="DE7" s="39">
        <v>79.3</v>
      </c>
      <c r="DF7" s="39">
        <v>79.34</v>
      </c>
      <c r="DG7" s="39">
        <v>90.22</v>
      </c>
      <c r="DH7" s="39">
        <v>37.28</v>
      </c>
      <c r="DI7" s="39">
        <v>31.76</v>
      </c>
      <c r="DJ7" s="39">
        <v>32.340000000000003</v>
      </c>
      <c r="DK7" s="39">
        <v>32.159999999999997</v>
      </c>
      <c r="DL7" s="39">
        <v>32.700000000000003</v>
      </c>
      <c r="DM7" s="39">
        <v>35.18</v>
      </c>
      <c r="DN7" s="39">
        <v>36.43</v>
      </c>
      <c r="DO7" s="39">
        <v>46.12</v>
      </c>
      <c r="DP7" s="39">
        <v>47.44</v>
      </c>
      <c r="DQ7" s="39">
        <v>48.3</v>
      </c>
      <c r="DR7" s="39">
        <v>47.91</v>
      </c>
      <c r="DS7" s="39">
        <v>0</v>
      </c>
      <c r="DT7" s="39">
        <v>0</v>
      </c>
      <c r="DU7" s="39">
        <v>0</v>
      </c>
      <c r="DV7" s="39">
        <v>9.68</v>
      </c>
      <c r="DW7" s="39">
        <v>8.83</v>
      </c>
      <c r="DX7" s="39">
        <v>8.41</v>
      </c>
      <c r="DY7" s="39">
        <v>8.7200000000000006</v>
      </c>
      <c r="DZ7" s="39">
        <v>9.86</v>
      </c>
      <c r="EA7" s="39">
        <v>11.16</v>
      </c>
      <c r="EB7" s="39">
        <v>12.43</v>
      </c>
      <c r="EC7" s="39">
        <v>15</v>
      </c>
      <c r="ED7" s="39">
        <v>1.61</v>
      </c>
      <c r="EE7" s="39">
        <v>3.99</v>
      </c>
      <c r="EF7" s="39">
        <v>2.93</v>
      </c>
      <c r="EG7" s="39">
        <v>0.17</v>
      </c>
      <c r="EH7" s="39">
        <v>7.0000000000000007E-2</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2018-02-21T00:00:26Z</cp:lastPrinted>
  <dcterms:created xsi:type="dcterms:W3CDTF">2017-12-25T01:31:12Z</dcterms:created>
  <dcterms:modified xsi:type="dcterms:W3CDTF">2018-02-23T02:52:01Z</dcterms:modified>
  <cp:category/>
</cp:coreProperties>
</file>