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<sst xmlns="http://schemas.openxmlformats.org/spreadsheetml/2006/main" count="240" uniqueCount="126">
  <si>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</si>
  <si>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</si>
  <si>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</si>
  <si>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</si>
  <si>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</si>
  <si>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</si>
  <si>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</si>
  <si>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</si>
  <si>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</si>
  <si>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</si>
  <si>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</si>
  <si>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</si>
  <si>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</si>
  <si>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</si>
  <si>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</si>
  <si>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</si>
  <si>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</si>
  <si>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</si>
  <si>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</si>
  <si>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</si>
  <si>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</si>
  <si>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</si>
  <si>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</si>
  <si>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</si>
  <si>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</si>
  <si>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</si>
  <si>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</si>
  <si>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</si>
  <si>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</si>
  <si>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</si>
  <si>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</si>
  <si>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</si>
  <si>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</si>
  <si>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</si>
  <si>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</si>
  <si>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</si>
  <si>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</si>
  <si>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</si>
  <si>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</si>
  <si>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</si>
  <si>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</si>
  <si>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</si>
  <si>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</si>
  <si>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</si>
  <si>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</si>
  <si>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</si>
  <si>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</si>
  <si>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</si>
  <si>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</si>
  <si>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</si>
  <si>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</si>
  <si>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</si>
  <si>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</si>
  <si>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</si>
  <si>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</si>
  <si>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</si>
  <si>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</si>
  <si>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</si>
  <si>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</si>
  <si>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</si>
  <si>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</si>
  <si>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</si>
  <si>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</si>
  <si>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</si>
  <si>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</si>
  <si>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</si>
  <si>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</si>
  <si>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</si>
  <si>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</si>
  <si>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</si>
  <si>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</si>
  <si>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</si>
  <si>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</si>
  <si>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</si>
  <si>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</si>
  <si>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</si>
  <si>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</si>
  <si>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</si>
  <si>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</si>
  <si>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</si>
  <si>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</si>
  <si>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</si>
  <si>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</si>
  <si>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</si>
  <si>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</si>
  <si>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</si>
  <si>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</si>
  <si>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</si>
  <si>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</si>
  <si>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</si>
  <si>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</si>
  <si>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</si>
  <si>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</si>
  <si>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</si>
  <si>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</si>
  <si>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</si>
  <si>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</si>
  <si>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</si>
  <si>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</si>
  <si>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</si>
  <si>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</si>
  <si>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</si>
  <si>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</si>
  <si>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</si>
  <si>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</si>
  <si>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</si>
  <si>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</si>
  <si>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</si>
  <si>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</si>
  <si>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</si>
  <si>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甲良町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</si>
  <si>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</si>
  <si>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</si>
  <si>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</si>
  <si>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</si>
  <si>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</si>
  <si>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</si>
  <si>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</si>
  <si>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</si>
  <si>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</si>
  <si>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</si>
  <si>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</si>
  <si>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収益的収支比率が、昨年度より僅かながら上昇したものの約40％が回収できていない状況続いている。また、企業債残高対事業規模比率は昨年度より若干減少ているが、依然高い値となっている。施設利用率が高い状況の中で、経費回収率は年々微増しているものの類似団体平均値より低く、汚水処理原価が逆に高い状況が続いている。普及率がほぼ100％となっている中で水洗化率は、ほぼ横ばいとなっており、全国平均や類似団体平均と同程度で推移している。</t>
    <rPh sb="1" eb="3">
      <t>シュウエキ</t>
    </rPh>
    <rPh sb="3" eb="4">
      <t>テキ</t>
    </rPh>
    <rPh sb="4" eb="6">
      <t>シュウシ</t>
    </rPh>
    <rPh sb="6" eb="8">
      <t>ヒリツ</t>
    </rPh>
    <rPh sb="10" eb="13">
      <t>サクネンド</t>
    </rPh>
    <rPh sb="15" eb="16">
      <t>ワズ</t>
    </rPh>
    <rPh sb="20" eb="22">
      <t>ジョウショウ</t>
    </rPh>
    <rPh sb="27" eb="28">
      <t>ヤク</t>
    </rPh>
    <rPh sb="32" eb="34">
      <t>カイシュウ</t>
    </rPh>
    <rPh sb="40" eb="42">
      <t>ジョウキョウ</t>
    </rPh>
    <rPh sb="42" eb="43">
      <t>ツヅ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4" eb="67">
      <t>サクネンド</t>
    </rPh>
    <rPh sb="69" eb="71">
      <t>ジャッカン</t>
    </rPh>
    <rPh sb="71" eb="73">
      <t>ゲンショウ</t>
    </rPh>
    <rPh sb="78" eb="80">
      <t>イゼン</t>
    </rPh>
    <rPh sb="80" eb="81">
      <t>タカ</t>
    </rPh>
    <rPh sb="82" eb="83">
      <t>アタイ</t>
    </rPh>
    <rPh sb="90" eb="92">
      <t>シセツ</t>
    </rPh>
    <rPh sb="92" eb="95">
      <t>リヨウリツ</t>
    </rPh>
    <rPh sb="96" eb="97">
      <t>タカ</t>
    </rPh>
    <rPh sb="98" eb="100">
      <t>ジョウキョウ</t>
    </rPh>
    <rPh sb="101" eb="102">
      <t>ナカ</t>
    </rPh>
    <rPh sb="104" eb="106">
      <t>ケイヒ</t>
    </rPh>
    <rPh sb="106" eb="108">
      <t>カイシュウ</t>
    </rPh>
    <rPh sb="108" eb="109">
      <t>リツ</t>
    </rPh>
    <rPh sb="110" eb="112">
      <t>ネンネン</t>
    </rPh>
    <rPh sb="112" eb="114">
      <t>ビゾウ</t>
    </rPh>
    <rPh sb="121" eb="123">
      <t>ルイジ</t>
    </rPh>
    <rPh sb="123" eb="125">
      <t>ダンタイ</t>
    </rPh>
    <rPh sb="125" eb="128">
      <t>ヘイキンチ</t>
    </rPh>
    <rPh sb="130" eb="131">
      <t>ヒク</t>
    </rPh>
    <rPh sb="133" eb="135">
      <t>オスイ</t>
    </rPh>
    <rPh sb="135" eb="137">
      <t>ショリ</t>
    </rPh>
    <rPh sb="137" eb="139">
      <t>ゲンカ</t>
    </rPh>
    <rPh sb="140" eb="141">
      <t>ギャク</t>
    </rPh>
    <rPh sb="142" eb="143">
      <t>タカ</t>
    </rPh>
    <rPh sb="144" eb="146">
      <t>ジョウキョウ</t>
    </rPh>
    <rPh sb="147" eb="148">
      <t>ツヅ</t>
    </rPh>
    <rPh sb="153" eb="155">
      <t>フキュウ</t>
    </rPh>
    <rPh sb="155" eb="156">
      <t>リツ</t>
    </rPh>
    <rPh sb="169" eb="170">
      <t>ナカ</t>
    </rPh>
    <rPh sb="171" eb="174">
      <t>スイセンカ</t>
    </rPh>
    <rPh sb="174" eb="175">
      <t>リツ</t>
    </rPh>
    <rPh sb="189" eb="191">
      <t>ゼンコク</t>
    </rPh>
    <rPh sb="191" eb="193">
      <t>ヘイキン</t>
    </rPh>
    <rPh sb="194" eb="196">
      <t>ルイジ</t>
    </rPh>
    <rPh sb="196" eb="198">
      <t>ダンタイ</t>
    </rPh>
    <rPh sb="198" eb="200">
      <t>ヘイキン</t>
    </rPh>
    <rPh sb="201" eb="204">
      <t>ドウテイド</t>
    </rPh>
    <rPh sb="205" eb="207">
      <t>スイイ</t>
    </rPh>
    <phoneticPr fontId="7"/>
  </si>
  <si>
    <t>　耐用年数を超え早急に更新が必要な管路はなく、将来的には集中した管路の更新や修繕の負担増が考えられ、計画的な更新と財源確保が必要である。</t>
    <rPh sb="1" eb="3">
      <t>タイヨウ</t>
    </rPh>
    <rPh sb="3" eb="5">
      <t>ネンスウ</t>
    </rPh>
    <rPh sb="6" eb="7">
      <t>コ</t>
    </rPh>
    <rPh sb="8" eb="10">
      <t>ソウキュウ</t>
    </rPh>
    <rPh sb="11" eb="13">
      <t>コウシン</t>
    </rPh>
    <rPh sb="14" eb="16">
      <t>ヒツヨウ</t>
    </rPh>
    <rPh sb="17" eb="19">
      <t>カンロ</t>
    </rPh>
    <rPh sb="23" eb="26">
      <t>ショウライテキ</t>
    </rPh>
    <rPh sb="28" eb="30">
      <t>シュウチュウ</t>
    </rPh>
    <rPh sb="32" eb="34">
      <t>カンロ</t>
    </rPh>
    <rPh sb="35" eb="37">
      <t>コウシン</t>
    </rPh>
    <rPh sb="38" eb="40">
      <t>シュウゼン</t>
    </rPh>
    <rPh sb="41" eb="43">
      <t>フタン</t>
    </rPh>
    <rPh sb="43" eb="44">
      <t>ゾウ</t>
    </rPh>
    <rPh sb="45" eb="46">
      <t>カンガ</t>
    </rPh>
    <rPh sb="50" eb="52">
      <t>ケイカク</t>
    </rPh>
    <rPh sb="52" eb="53">
      <t>テキ</t>
    </rPh>
    <rPh sb="54" eb="56">
      <t>コウシン</t>
    </rPh>
    <rPh sb="57" eb="59">
      <t>ザイゲン</t>
    </rPh>
    <rPh sb="59" eb="61">
      <t>カクホ</t>
    </rPh>
    <rPh sb="62" eb="64">
      <t>ヒツヨウ</t>
    </rPh>
    <phoneticPr fontId="7"/>
  </si>
  <si>
    <t>　経費未回収率が約40％となっている点や汚水処理原価が高い状況にあることから、将来の事業継続のための早急な経営改善を検討する必要がある。また、資産の更新・修繕を考慮すると公営企業会計へ移行を進めている中で、当町における最適な経営分析が不可欠である。</t>
    <rPh sb="1" eb="3">
      <t>ケイヒ</t>
    </rPh>
    <rPh sb="8" eb="9">
      <t>ヤク</t>
    </rPh>
    <rPh sb="18" eb="19">
      <t>テン</t>
    </rPh>
    <rPh sb="20" eb="22">
      <t>オスイ</t>
    </rPh>
    <rPh sb="22" eb="24">
      <t>ショリ</t>
    </rPh>
    <rPh sb="24" eb="26">
      <t>ゲンカ</t>
    </rPh>
    <rPh sb="27" eb="28">
      <t>タカ</t>
    </rPh>
    <rPh sb="29" eb="31">
      <t>ジョウキョウ</t>
    </rPh>
    <rPh sb="39" eb="41">
      <t>ショウライ</t>
    </rPh>
    <rPh sb="42" eb="44">
      <t>ジギョウ</t>
    </rPh>
    <rPh sb="44" eb="46">
      <t>ケイゾク</t>
    </rPh>
    <rPh sb="50" eb="52">
      <t>ソウキュウ</t>
    </rPh>
    <rPh sb="53" eb="55">
      <t>ケイエイ</t>
    </rPh>
    <rPh sb="55" eb="57">
      <t>カイゼン</t>
    </rPh>
    <rPh sb="58" eb="60">
      <t>ケントウ</t>
    </rPh>
    <rPh sb="62" eb="64">
      <t>ヒツヨウ</t>
    </rPh>
    <rPh sb="71" eb="73">
      <t>シサン</t>
    </rPh>
    <rPh sb="74" eb="76">
      <t>コウシン</t>
    </rPh>
    <rPh sb="77" eb="79">
      <t>シュウゼン</t>
    </rPh>
    <rPh sb="80" eb="82">
      <t>コウリョ</t>
    </rPh>
    <rPh sb="85" eb="89">
      <t>コウエイキギョウ</t>
    </rPh>
    <rPh sb="89" eb="91">
      <t>カイケイ</t>
    </rPh>
    <rPh sb="92" eb="94">
      <t>イコウ</t>
    </rPh>
    <rPh sb="95" eb="96">
      <t>スス</t>
    </rPh>
    <rPh sb="100" eb="101">
      <t>ナカ</t>
    </rPh>
    <rPh sb="103" eb="105">
      <t>トウチョウ</t>
    </rPh>
    <rPh sb="109" eb="111">
      <t>サイテキ</t>
    </rPh>
    <rPh sb="112" eb="114">
      <t>ケイエイ</t>
    </rPh>
    <rPh sb="114" eb="116">
      <t>ブンセキ</t>
    </rPh>
    <rPh sb="117" eb="120">
      <t>フカケツ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</si>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</sst>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61-4292-A09A-B4D1B4C7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70304"/>
        <c:axId val="4157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61-4292-A09A-B4D1B4C7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0304"/>
        <c:axId val="41572224"/>
      </c:lineChart>
      <c:dateAx>
        <c:axId val="4157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72224"/>
        <c:crosses val="autoZero"/>
        <c:auto val="1"/>
        <c:lblOffset val="100"/>
        <c:baseTimeUnit val="years"/>
      </c:dateAx>
      <c:valAx>
        <c:axId val="4157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7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65.91</c:v>
                </c:pt>
                <c:pt idx="1">
                  <c:v>59.95</c:v>
                </c:pt>
                <c:pt idx="2">
                  <c:v>54.05</c:v>
                </c:pt>
                <c:pt idx="3">
                  <c:v>61.37</c:v>
                </c:pt>
                <c:pt idx="4">
                  <c:v>62.08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96-4248-93FD-F16DC15C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1168"/>
        <c:axId val="415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96-4248-93FD-F16DC15C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1168"/>
        <c:axId val="41593088"/>
      </c:lineChart>
      <c:dateAx>
        <c:axId val="4159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93088"/>
        <c:crosses val="autoZero"/>
        <c:auto val="1"/>
        <c:lblOffset val="100"/>
        <c:baseTimeUnit val="years"/>
      </c:dateAx>
      <c:valAx>
        <c:axId val="415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9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A-4D9E-99E0-647D0174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22016"/>
        <c:axId val="8402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5A-4D9E-99E0-647D0174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22016"/>
        <c:axId val="84023936"/>
      </c:lineChart>
      <c:dateAx>
        <c:axId val="8402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23936"/>
        <c:crosses val="autoZero"/>
        <c:auto val="1"/>
        <c:lblOffset val="100"/>
        <c:baseTimeUnit val="years"/>
      </c:dateAx>
      <c:valAx>
        <c:axId val="8402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2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5-40B3-9024-91BF68D6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67456"/>
        <c:axId val="8406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D5-40B3-9024-91BF68D6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7456"/>
        <c:axId val="84069376"/>
      </c:lineChart>
      <c:dateAx>
        <c:axId val="8406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69376"/>
        <c:crosses val="autoZero"/>
        <c:auto val="1"/>
        <c:lblOffset val="100"/>
        <c:baseTimeUnit val="years"/>
      </c:dateAx>
      <c:valAx>
        <c:axId val="8406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6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2D-474C-9E80-2195EBF3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46816"/>
        <c:axId val="8975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2D-474C-9E80-2195EBF3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6816"/>
        <c:axId val="89753088"/>
      </c:lineChart>
      <c:dateAx>
        <c:axId val="8974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53088"/>
        <c:crosses val="autoZero"/>
        <c:auto val="1"/>
        <c:lblOffset val="100"/>
        <c:baseTimeUnit val="years"/>
      </c:dateAx>
      <c:valAx>
        <c:axId val="8975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4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43-4854-AC68-7158712FC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50240"/>
        <c:axId val="8985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43-4854-AC68-7158712FC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0240"/>
        <c:axId val="89852160"/>
      </c:lineChart>
      <c:dateAx>
        <c:axId val="8985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52160"/>
        <c:crosses val="autoZero"/>
        <c:auto val="1"/>
        <c:lblOffset val="100"/>
        <c:baseTimeUnit val="years"/>
      </c:dateAx>
      <c:valAx>
        <c:axId val="8985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5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5133.7299999999996</c:v>
                </c:pt>
                <c:pt idx="1">
                  <c:v>4807.24</c:v>
                </c:pt>
                <c:pt idx="2">
                  <c:v>4623.16</c:v>
                </c:pt>
                <c:pt idx="3">
                  <c:v>4734.1499999999996</c:v>
                </c:pt>
                <c:pt idx="4">
                  <c:v>3821.18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34-4008-8954-7B3CD3B7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95680"/>
        <c:axId val="8989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34-4008-8954-7B3CD3B7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95680"/>
        <c:axId val="89897600"/>
      </c:lineChart>
      <c:dateAx>
        <c:axId val="898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97600"/>
        <c:crosses val="autoZero"/>
        <c:auto val="1"/>
        <c:lblOffset val="100"/>
        <c:baseTimeUnit val="years"/>
      </c:dateAx>
      <c:valAx>
        <c:axId val="8989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9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33.54</c:v>
                </c:pt>
                <c:pt idx="1">
                  <c:v>35.64</c:v>
                </c:pt>
                <c:pt idx="2">
                  <c:v>37.01</c:v>
                </c:pt>
                <c:pt idx="3">
                  <c:v>36.909999999999997</c:v>
                </c:pt>
                <c:pt idx="4">
                  <c:v>39.369999999999997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8-481D-A305-06F41299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28832"/>
        <c:axId val="8993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E8-481D-A305-06F41299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8832"/>
        <c:axId val="89930752"/>
      </c:lineChart>
      <c:dateAx>
        <c:axId val="8992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30752"/>
        <c:crosses val="autoZero"/>
        <c:auto val="1"/>
        <c:lblOffset val="100"/>
        <c:baseTimeUnit val="years"/>
      </c:dateAx>
      <c:valAx>
        <c:axId val="8993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2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423.5</c:v>
                </c:pt>
                <c:pt idx="1">
                  <c:v>399.84</c:v>
                </c:pt>
                <c:pt idx="2">
                  <c:v>390.64</c:v>
                </c:pt>
                <c:pt idx="3">
                  <c:v>394.72</c:v>
                </c:pt>
                <c:pt idx="4">
                  <c:v>377.31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7-4D16-BB1B-D35CA654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51232"/>
        <c:axId val="8996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57-4D16-BB1B-D35CA654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1232"/>
        <c:axId val="89969792"/>
      </c:lineChart>
      <c:dateAx>
        <c:axId val="8995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9792"/>
        <c:crosses val="autoZero"/>
        <c:auto val="1"/>
        <c:lblOffset val="100"/>
        <c:baseTimeUnit val="years"/>
      </c:dateAx>
      <c:valAx>
        <c:axId val="8996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5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73.040000000000006</c:v>
                </c:pt>
                <c:pt idx="1">
                  <c:v>73.53</c:v>
                </c:pt>
                <c:pt idx="2">
                  <c:v>76.78</c:v>
                </c:pt>
                <c:pt idx="3">
                  <c:v>88.73</c:v>
                </c:pt>
                <c:pt idx="4">
                  <c:v>77.069999999999993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91-4EF1-8229-DE7930A3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2576"/>
        <c:axId val="8999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91-4EF1-8229-DE7930A3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92576"/>
        <c:axId val="89994752"/>
      </c:lineChart>
      <c:dateAx>
        <c:axId val="8999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94752"/>
        <c:crosses val="autoZero"/>
        <c:auto val="1"/>
        <c:lblOffset val="100"/>
        <c:baseTimeUnit val="years"/>
      </c:dateAx>
      <c:valAx>
        <c:axId val="8999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9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74.989999999999995</c:v>
                </c:pt>
                <c:pt idx="1">
                  <c:v>78.53</c:v>
                </c:pt>
                <c:pt idx="2">
                  <c:v>80.58</c:v>
                </c:pt>
                <c:pt idx="3">
                  <c:v>81.81</c:v>
                </c:pt>
                <c:pt idx="4">
                  <c:v>80.42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A-4E78-B5FA-F1987A41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30080"/>
        <c:axId val="9003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6A-4E78-B5FA-F1987A41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30080"/>
        <c:axId val="90032000"/>
      </c:lineChart>
      <c:dateAx>
        <c:axId val="9003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32000"/>
        <c:crosses val="autoZero"/>
        <c:auto val="1"/>
        <c:lblOffset val="100"/>
        <c:baseTimeUnit val="years"/>
      </c:dateAx>
      <c:valAx>
        <c:axId val="9003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3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topLeftCell="AA1" zoomScale="75" zoomScaleNormal="100" zoomScaleSheetLayoutView="75" workbookViewId="0">
      <selection activeCell="AK8" sqref="AK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滋賀県　甲良町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7263</v>
      </c>
      <c r="AM8" s="50"/>
      <c r="AN8" s="50"/>
      <c r="AO8" s="50"/>
      <c r="AP8" s="50"/>
      <c r="AQ8" s="50"/>
      <c r="AR8" s="50"/>
      <c r="AS8" s="50"/>
      <c r="AT8" s="45">
        <f>データ!T6</f>
        <v>13.63</v>
      </c>
      <c r="AU8" s="45"/>
      <c r="AV8" s="45"/>
      <c r="AW8" s="45"/>
      <c r="AX8" s="45"/>
      <c r="AY8" s="45"/>
      <c r="AZ8" s="45"/>
      <c r="BA8" s="45"/>
      <c r="BB8" s="45">
        <f>データ!U6</f>
        <v>532.87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99.93</v>
      </c>
      <c r="Q10" s="45"/>
      <c r="R10" s="45"/>
      <c r="S10" s="45"/>
      <c r="T10" s="45"/>
      <c r="U10" s="45"/>
      <c r="V10" s="45"/>
      <c r="W10" s="45">
        <f>データ!Q6</f>
        <v>84.82</v>
      </c>
      <c r="X10" s="45"/>
      <c r="Y10" s="45"/>
      <c r="Z10" s="45"/>
      <c r="AA10" s="45"/>
      <c r="AB10" s="45"/>
      <c r="AC10" s="45"/>
      <c r="AD10" s="50">
        <f>データ!R6</f>
        <v>2625</v>
      </c>
      <c r="AE10" s="50"/>
      <c r="AF10" s="50"/>
      <c r="AG10" s="50"/>
      <c r="AH10" s="50"/>
      <c r="AI10" s="50"/>
      <c r="AJ10" s="50"/>
      <c r="AK10" s="2"/>
      <c r="AL10" s="50">
        <f>データ!V6</f>
        <v>7202</v>
      </c>
      <c r="AM10" s="50"/>
      <c r="AN10" s="50"/>
      <c r="AO10" s="50"/>
      <c r="AP10" s="50"/>
      <c r="AQ10" s="50"/>
      <c r="AR10" s="50"/>
      <c r="AS10" s="50"/>
      <c r="AT10" s="45">
        <f>データ!W6</f>
        <v>4.09</v>
      </c>
      <c r="AU10" s="45"/>
      <c r="AV10" s="45"/>
      <c r="AW10" s="45"/>
      <c r="AX10" s="45"/>
      <c r="AY10" s="45"/>
      <c r="AZ10" s="45"/>
      <c r="BA10" s="45"/>
      <c r="BB10" s="45">
        <f>データ!X6</f>
        <v>1760.88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254428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滋賀県　甲良町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99.93</v>
      </c>
      <c r="Q6" s="34">
        <f t="shared" si="3"/>
        <v>84.82</v>
      </c>
      <c r="R6" s="34">
        <f t="shared" si="3"/>
        <v>2625</v>
      </c>
      <c r="S6" s="34">
        <f t="shared" si="3"/>
        <v>7263</v>
      </c>
      <c r="T6" s="34">
        <f t="shared" si="3"/>
        <v>13.63</v>
      </c>
      <c r="U6" s="34">
        <f t="shared" si="3"/>
        <v>532.87</v>
      </c>
      <c r="V6" s="34">
        <f t="shared" si="3"/>
        <v>7202</v>
      </c>
      <c r="W6" s="34">
        <f t="shared" si="3"/>
        <v>4.09</v>
      </c>
      <c r="X6" s="34">
        <f t="shared" si="3"/>
        <v>1760.88</v>
      </c>
      <c r="Y6" s="35">
        <f>IF(Y7="",NA(),Y7)</f>
        <v>65.91</v>
      </c>
      <c r="Z6" s="35">
        <f t="shared" ref="Z6:AH6" si="4">IF(Z7="",NA(),Z7)</f>
        <v>59.95</v>
      </c>
      <c r="AA6" s="35">
        <f t="shared" si="4"/>
        <v>54.05</v>
      </c>
      <c r="AB6" s="35">
        <f t="shared" si="4"/>
        <v>61.37</v>
      </c>
      <c r="AC6" s="35">
        <f t="shared" si="4"/>
        <v>62.08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5133.7299999999996</v>
      </c>
      <c r="BG6" s="35">
        <f t="shared" ref="BG6:BO6" si="7">IF(BG7="",NA(),BG7)</f>
        <v>4807.24</v>
      </c>
      <c r="BH6" s="35">
        <f t="shared" si="7"/>
        <v>4623.16</v>
      </c>
      <c r="BI6" s="35">
        <f t="shared" si="7"/>
        <v>4734.1499999999996</v>
      </c>
      <c r="BJ6" s="35">
        <f t="shared" si="7"/>
        <v>3821.18</v>
      </c>
      <c r="BK6" s="35">
        <f t="shared" si="7"/>
        <v>1716.82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33.54</v>
      </c>
      <c r="BR6" s="35">
        <f t="shared" ref="BR6:BZ6" si="8">IF(BR7="",NA(),BR7)</f>
        <v>35.64</v>
      </c>
      <c r="BS6" s="35">
        <f t="shared" si="8"/>
        <v>37.01</v>
      </c>
      <c r="BT6" s="35">
        <f t="shared" si="8"/>
        <v>36.909999999999997</v>
      </c>
      <c r="BU6" s="35">
        <f t="shared" si="8"/>
        <v>39.369999999999997</v>
      </c>
      <c r="BV6" s="35">
        <f t="shared" si="8"/>
        <v>51.73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423.5</v>
      </c>
      <c r="CC6" s="35">
        <f t="shared" ref="CC6:CK6" si="9">IF(CC7="",NA(),CC7)</f>
        <v>399.84</v>
      </c>
      <c r="CD6" s="35">
        <f t="shared" si="9"/>
        <v>390.64</v>
      </c>
      <c r="CE6" s="35">
        <f t="shared" si="9"/>
        <v>394.72</v>
      </c>
      <c r="CF6" s="35">
        <f t="shared" si="9"/>
        <v>377.31</v>
      </c>
      <c r="CG6" s="35">
        <f t="shared" si="9"/>
        <v>310.47000000000003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73.040000000000006</v>
      </c>
      <c r="CN6" s="35">
        <f t="shared" ref="CN6:CV6" si="10">IF(CN7="",NA(),CN7)</f>
        <v>73.53</v>
      </c>
      <c r="CO6" s="35">
        <f t="shared" si="10"/>
        <v>76.78</v>
      </c>
      <c r="CP6" s="35">
        <f t="shared" si="10"/>
        <v>88.73</v>
      </c>
      <c r="CQ6" s="35">
        <f t="shared" si="10"/>
        <v>77.069999999999993</v>
      </c>
      <c r="CR6" s="35">
        <f t="shared" si="10"/>
        <v>36.67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74.989999999999995</v>
      </c>
      <c r="CY6" s="35">
        <f t="shared" ref="CY6:DG6" si="11">IF(CY7="",NA(),CY7)</f>
        <v>78.53</v>
      </c>
      <c r="CZ6" s="35">
        <f t="shared" si="11"/>
        <v>80.58</v>
      </c>
      <c r="DA6" s="35">
        <f t="shared" si="11"/>
        <v>81.81</v>
      </c>
      <c r="DB6" s="35">
        <f t="shared" si="11"/>
        <v>80.42</v>
      </c>
      <c r="DC6" s="35">
        <f t="shared" si="11"/>
        <v>71.239999999999995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254428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99.93</v>
      </c>
      <c r="Q7" s="38">
        <v>84.82</v>
      </c>
      <c r="R7" s="38">
        <v>2625</v>
      </c>
      <c r="S7" s="38">
        <v>7263</v>
      </c>
      <c r="T7" s="38">
        <v>13.63</v>
      </c>
      <c r="U7" s="38">
        <v>532.87</v>
      </c>
      <c r="V7" s="38">
        <v>7202</v>
      </c>
      <c r="W7" s="38">
        <v>4.09</v>
      </c>
      <c r="X7" s="38">
        <v>1760.88</v>
      </c>
      <c r="Y7" s="38">
        <v>65.91</v>
      </c>
      <c r="Z7" s="38">
        <v>59.95</v>
      </c>
      <c r="AA7" s="38">
        <v>54.05</v>
      </c>
      <c r="AB7" s="38">
        <v>61.37</v>
      </c>
      <c r="AC7" s="38">
        <v>62.08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5133.7299999999996</v>
      </c>
      <c r="BG7" s="38">
        <v>4807.24</v>
      </c>
      <c r="BH7" s="38">
        <v>4623.16</v>
      </c>
      <c r="BI7" s="38">
        <v>4734.1499999999996</v>
      </c>
      <c r="BJ7" s="38">
        <v>3821.18</v>
      </c>
      <c r="BK7" s="38">
        <v>1716.82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33.54</v>
      </c>
      <c r="BR7" s="38">
        <v>35.64</v>
      </c>
      <c r="BS7" s="38">
        <v>37.01</v>
      </c>
      <c r="BT7" s="38">
        <v>36.909999999999997</v>
      </c>
      <c r="BU7" s="38">
        <v>39.369999999999997</v>
      </c>
      <c r="BV7" s="38">
        <v>51.73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423.5</v>
      </c>
      <c r="CC7" s="38">
        <v>399.84</v>
      </c>
      <c r="CD7" s="38">
        <v>390.64</v>
      </c>
      <c r="CE7" s="38">
        <v>394.72</v>
      </c>
      <c r="CF7" s="38">
        <v>377.31</v>
      </c>
      <c r="CG7" s="38">
        <v>310.47000000000003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73.040000000000006</v>
      </c>
      <c r="CN7" s="38">
        <v>73.53</v>
      </c>
      <c r="CO7" s="38">
        <v>76.78</v>
      </c>
      <c r="CP7" s="38">
        <v>88.73</v>
      </c>
      <c r="CQ7" s="38">
        <v>77.069999999999993</v>
      </c>
      <c r="CR7" s="38">
        <v>36.67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74.989999999999995</v>
      </c>
      <c r="CY7" s="38">
        <v>78.53</v>
      </c>
      <c r="CZ7" s="38">
        <v>80.58</v>
      </c>
      <c r="DA7" s="38">
        <v>81.81</v>
      </c>
      <c r="DB7" s="38">
        <v>80.42</v>
      </c>
      <c r="DC7" s="38">
        <v>71.239999999999995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cp:lastPrinted>2018-02-21T00:08:58Z</cp:lastPrinted>
  <dcterms:created xsi:type="dcterms:W3CDTF">2017-12-25T02:20:31Z</dcterms:created>
  <dcterms:modified xsi:type="dcterms:W3CDTF">2018-02-21T00:09:00Z</dcterms:modified>
  <cp:category/>
</cp:coreProperties>
</file>