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<sst xmlns="http://schemas.openxmlformats.org/spreadsheetml/2006/main" count="240" uniqueCount="125">
  <si>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</si>
  <si>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</si>
  <si>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</si>
  <si>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</si>
  <si>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</si>
  <si>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</si>
  <si>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</si>
  <si>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</si>
  <si>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</si>
  <si>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</si>
  <si>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</si>
  <si>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</si>
  <si>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</si>
  <si>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</si>
  <si>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</si>
  <si>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</si>
  <si>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</si>
  <si>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</si>
  <si>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</si>
  <si>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</si>
  <si>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</si>
  <si>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</si>
  <si>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</si>
  <si>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</si>
  <si>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</si>
  <si>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</si>
  <si>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</si>
  <si>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</si>
  <si>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</si>
  <si>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</si>
  <si>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</si>
  <si>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</si>
  <si>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</si>
  <si>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</si>
  <si>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</si>
  <si>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</si>
  <si>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</si>
  <si>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</si>
  <si>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</si>
  <si>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</si>
  <si>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</si>
  <si>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</si>
  <si>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</si>
  <si>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</si>
  <si>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</si>
  <si>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</si>
  <si>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</si>
  <si>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</si>
  <si>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</si>
  <si>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</si>
  <si>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</si>
  <si>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</si>
  <si>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</si>
  <si>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</si>
  <si>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</si>
  <si>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</si>
  <si>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</si>
  <si>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</si>
  <si>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</si>
  <si>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</si>
  <si>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</si>
  <si>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</si>
  <si>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</si>
  <si>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</si>
  <si>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</si>
  <si>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</si>
  <si>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</si>
  <si>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</si>
  <si>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</si>
  <si>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</si>
  <si>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</si>
  <si>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</si>
  <si>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</si>
  <si>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</si>
  <si>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</si>
  <si>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</si>
  <si>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</si>
  <si>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</si>
  <si>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</si>
  <si>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</si>
  <si>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</si>
  <si>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</si>
  <si>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</si>
  <si>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</si>
  <si>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</si>
  <si>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</si>
  <si>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</si>
  <si>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</si>
  <si>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</si>
  <si>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</si>
  <si>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</si>
  <si>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</si>
  <si>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</si>
  <si>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</si>
  <si>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</si>
  <si>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</si>
  <si>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</si>
  <si>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</si>
  <si>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</si>
  <si>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</si>
  <si>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</si>
  <si>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</si>
  <si>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</si>
  <si>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</si>
  <si>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</si>
  <si>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</si>
  <si>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</si>
  <si>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</si>
  <si>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</si>
  <si>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日野町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</si>
  <si>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</si>
  <si>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</si>
  <si>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</si>
  <si>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</si>
  <si>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</si>
  <si>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</si>
  <si>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</si>
  <si>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</si>
  <si>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</si>
  <si>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</si>
  <si>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</si>
  <si>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汚水処理原価は類似団体平均より低い数値であり、経費回収率は類似団体平均や全国平均を上回っているものの、60%程度の数値に留まり、収益的収支比率も50%程度となっている。
　水洗化率が98%を超えていることから、新たな収入が見込めないことを考えると、使用料の見直しが必要となっている。</t>
    <phoneticPr fontId="4"/>
  </si>
  <si>
    <t>管渠の全てが塩ビ管であることから現時点では更新を行っていない。
　今後は、処理施設、マンホール、ポンプ施設の調査・点検を行い、改修を計画的に進める。</t>
    <phoneticPr fontId="4"/>
  </si>
  <si>
    <t>事業費の内、企業債の返済割合が大きいなか、収益的収支比率の値が100%を大きく下回っている。比率をあげていくためには使用料の増収対策等が必然となっている。
　今後は処理施設等の維持管理・修繕を計画的に進めるとともに、経営改善のための取り組みが必要でになってくる。
　</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</si>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</sst>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385600"/>
        <c:axId val="8738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87385600"/>
        <c:axId val="87387520"/>
      </c:lineChart>
      <c:dateAx>
        <c:axId val="87385600"/>
        <c:scaling>
          <c:orientation val="minMax"/>
        </c:scaling>
        <c:delete val="1"/>
        <c:axPos val="b"/>
        <c:numFmt formatCode="ge" sourceLinked="1"/>
        <c:majorTickMark val="none"/>
        <c:minorTickMark val="none"/>
        <c:tickLblPos val="none"/>
        <c:crossAx val="87387520"/>
        <c:crosses val="autoZero"/>
        <c:auto val="1"/>
        <c:lblOffset val="100"/>
        <c:baseTimeUnit val="years"/>
      </c:dateAx>
      <c:valAx>
        <c:axId val="8738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82.33</c:v>
                </c:pt>
                <c:pt idx="1">
                  <c:v>82.33</c:v>
                </c:pt>
                <c:pt idx="2">
                  <c:v>82.33</c:v>
                </c:pt>
                <c:pt idx="3">
                  <c:v>82.33</c:v>
                </c:pt>
                <c:pt idx="4">
                  <c:v>82.33</c:v>
                </c:pt>
              </c:numCache>
            </c:numRef>
          </c:val>
        </c:ser>
        <c:dLbls>
          <c:showLegendKey val="0"/>
          <c:showVal val="0"/>
          <c:showCatName val="0"/>
          <c:showSerName val="0"/>
          <c:showPercent val="0"/>
          <c:showBubbleSize val="0"/>
        </c:dLbls>
        <c:gapWidth val="150"/>
        <c:axId val="90281856"/>
        <c:axId val="903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90281856"/>
        <c:axId val="90300416"/>
      </c:lineChart>
      <c:dateAx>
        <c:axId val="90281856"/>
        <c:scaling>
          <c:orientation val="minMax"/>
        </c:scaling>
        <c:delete val="1"/>
        <c:axPos val="b"/>
        <c:numFmt formatCode="ge" sourceLinked="1"/>
        <c:majorTickMark val="none"/>
        <c:minorTickMark val="none"/>
        <c:tickLblPos val="none"/>
        <c:crossAx val="90300416"/>
        <c:crosses val="autoZero"/>
        <c:auto val="1"/>
        <c:lblOffset val="100"/>
        <c:baseTimeUnit val="years"/>
      </c:dateAx>
      <c:valAx>
        <c:axId val="903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97.17</c:v>
                </c:pt>
                <c:pt idx="1">
                  <c:v>97.88</c:v>
                </c:pt>
                <c:pt idx="2">
                  <c:v>98.19</c:v>
                </c:pt>
                <c:pt idx="3">
                  <c:v>98.17</c:v>
                </c:pt>
                <c:pt idx="4">
                  <c:v>98.31</c:v>
                </c:pt>
              </c:numCache>
            </c:numRef>
          </c:val>
        </c:ser>
        <c:dLbls>
          <c:showLegendKey val="0"/>
          <c:showVal val="0"/>
          <c:showCatName val="0"/>
          <c:showSerName val="0"/>
          <c:showPercent val="0"/>
          <c:showBubbleSize val="0"/>
        </c:dLbls>
        <c:gapWidth val="150"/>
        <c:axId val="90330624"/>
        <c:axId val="9033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90330624"/>
        <c:axId val="90332544"/>
      </c:lineChart>
      <c:dateAx>
        <c:axId val="90330624"/>
        <c:scaling>
          <c:orientation val="minMax"/>
        </c:scaling>
        <c:delete val="1"/>
        <c:axPos val="b"/>
        <c:numFmt formatCode="ge" sourceLinked="1"/>
        <c:majorTickMark val="none"/>
        <c:minorTickMark val="none"/>
        <c:tickLblPos val="none"/>
        <c:crossAx val="90332544"/>
        <c:crosses val="autoZero"/>
        <c:auto val="1"/>
        <c:lblOffset val="100"/>
        <c:baseTimeUnit val="years"/>
      </c:dateAx>
      <c:valAx>
        <c:axId val="903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47.89</c:v>
                </c:pt>
                <c:pt idx="1">
                  <c:v>40.93</c:v>
                </c:pt>
                <c:pt idx="2">
                  <c:v>54.03</c:v>
                </c:pt>
                <c:pt idx="3">
                  <c:v>51.79</c:v>
                </c:pt>
                <c:pt idx="4">
                  <c:v>51.3</c:v>
                </c:pt>
              </c:numCache>
            </c:numRef>
          </c:val>
        </c:ser>
        <c:dLbls>
          <c:showLegendKey val="0"/>
          <c:showVal val="0"/>
          <c:showCatName val="0"/>
          <c:showSerName val="0"/>
          <c:showPercent val="0"/>
          <c:showBubbleSize val="0"/>
        </c:dLbls>
        <c:gapWidth val="150"/>
        <c:axId val="88614016"/>
        <c:axId val="886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14016"/>
        <c:axId val="88615936"/>
      </c:lineChart>
      <c:dateAx>
        <c:axId val="88614016"/>
        <c:scaling>
          <c:orientation val="minMax"/>
        </c:scaling>
        <c:delete val="1"/>
        <c:axPos val="b"/>
        <c:numFmt formatCode="ge" sourceLinked="1"/>
        <c:majorTickMark val="none"/>
        <c:minorTickMark val="none"/>
        <c:tickLblPos val="none"/>
        <c:crossAx val="88615936"/>
        <c:crosses val="autoZero"/>
        <c:auto val="1"/>
        <c:lblOffset val="100"/>
        <c:baseTimeUnit val="years"/>
      </c:dateAx>
      <c:valAx>
        <c:axId val="886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42304"/>
        <c:axId val="886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42304"/>
        <c:axId val="88644224"/>
      </c:lineChart>
      <c:dateAx>
        <c:axId val="88642304"/>
        <c:scaling>
          <c:orientation val="minMax"/>
        </c:scaling>
        <c:delete val="1"/>
        <c:axPos val="b"/>
        <c:numFmt formatCode="ge" sourceLinked="1"/>
        <c:majorTickMark val="none"/>
        <c:minorTickMark val="none"/>
        <c:tickLblPos val="none"/>
        <c:crossAx val="88644224"/>
        <c:crosses val="autoZero"/>
        <c:auto val="1"/>
        <c:lblOffset val="100"/>
        <c:baseTimeUnit val="years"/>
      </c:dateAx>
      <c:valAx>
        <c:axId val="886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932928"/>
        <c:axId val="899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32928"/>
        <c:axId val="89935232"/>
      </c:lineChart>
      <c:dateAx>
        <c:axId val="89932928"/>
        <c:scaling>
          <c:orientation val="minMax"/>
        </c:scaling>
        <c:delete val="1"/>
        <c:axPos val="b"/>
        <c:numFmt formatCode="ge" sourceLinked="1"/>
        <c:majorTickMark val="none"/>
        <c:minorTickMark val="none"/>
        <c:tickLblPos val="none"/>
        <c:crossAx val="89935232"/>
        <c:crosses val="autoZero"/>
        <c:auto val="1"/>
        <c:lblOffset val="100"/>
        <c:baseTimeUnit val="years"/>
      </c:dateAx>
      <c:valAx>
        <c:axId val="899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975424"/>
        <c:axId val="899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75424"/>
        <c:axId val="89981696"/>
      </c:lineChart>
      <c:dateAx>
        <c:axId val="89975424"/>
        <c:scaling>
          <c:orientation val="minMax"/>
        </c:scaling>
        <c:delete val="1"/>
        <c:axPos val="b"/>
        <c:numFmt formatCode="ge" sourceLinked="1"/>
        <c:majorTickMark val="none"/>
        <c:minorTickMark val="none"/>
        <c:tickLblPos val="none"/>
        <c:crossAx val="89981696"/>
        <c:crosses val="autoZero"/>
        <c:auto val="1"/>
        <c:lblOffset val="100"/>
        <c:baseTimeUnit val="years"/>
      </c:dateAx>
      <c:valAx>
        <c:axId val="899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20480"/>
        <c:axId val="900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20480"/>
        <c:axId val="90030848"/>
      </c:lineChart>
      <c:dateAx>
        <c:axId val="90020480"/>
        <c:scaling>
          <c:orientation val="minMax"/>
        </c:scaling>
        <c:delete val="1"/>
        <c:axPos val="b"/>
        <c:numFmt formatCode="ge" sourceLinked="1"/>
        <c:majorTickMark val="none"/>
        <c:minorTickMark val="none"/>
        <c:tickLblPos val="none"/>
        <c:crossAx val="90030848"/>
        <c:crosses val="autoZero"/>
        <c:auto val="1"/>
        <c:lblOffset val="100"/>
        <c:baseTimeUnit val="years"/>
      </c:dateAx>
      <c:valAx>
        <c:axId val="900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1228.26</c:v>
                </c:pt>
                <c:pt idx="1">
                  <c:v>1395.87</c:v>
                </c:pt>
                <c:pt idx="2">
                  <c:v>1306.33</c:v>
                </c:pt>
                <c:pt idx="3" formatCode="#,##0.00;&quot;△&quot;#,##0.00">
                  <c:v>0</c:v>
                </c:pt>
                <c:pt idx="4">
                  <c:v>1179.6099999999999</c:v>
                </c:pt>
              </c:numCache>
            </c:numRef>
          </c:val>
        </c:ser>
        <c:dLbls>
          <c:showLegendKey val="0"/>
          <c:showVal val="0"/>
          <c:showCatName val="0"/>
          <c:showSerName val="0"/>
          <c:showPercent val="0"/>
          <c:showBubbleSize val="0"/>
        </c:dLbls>
        <c:gapWidth val="150"/>
        <c:axId val="90048768"/>
        <c:axId val="9005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90048768"/>
        <c:axId val="90059136"/>
      </c:lineChart>
      <c:dateAx>
        <c:axId val="90048768"/>
        <c:scaling>
          <c:orientation val="minMax"/>
        </c:scaling>
        <c:delete val="1"/>
        <c:axPos val="b"/>
        <c:numFmt formatCode="ge" sourceLinked="1"/>
        <c:majorTickMark val="none"/>
        <c:minorTickMark val="none"/>
        <c:tickLblPos val="none"/>
        <c:crossAx val="90059136"/>
        <c:crosses val="autoZero"/>
        <c:auto val="1"/>
        <c:lblOffset val="100"/>
        <c:baseTimeUnit val="years"/>
      </c:dateAx>
      <c:valAx>
        <c:axId val="9005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59.33</c:v>
                </c:pt>
                <c:pt idx="1">
                  <c:v>62.56</c:v>
                </c:pt>
                <c:pt idx="2">
                  <c:v>60.24</c:v>
                </c:pt>
                <c:pt idx="3">
                  <c:v>62.24</c:v>
                </c:pt>
                <c:pt idx="4">
                  <c:v>60.67</c:v>
                </c:pt>
              </c:numCache>
            </c:numRef>
          </c:val>
        </c:ser>
        <c:dLbls>
          <c:showLegendKey val="0"/>
          <c:showVal val="0"/>
          <c:showCatName val="0"/>
          <c:showSerName val="0"/>
          <c:showPercent val="0"/>
          <c:showBubbleSize val="0"/>
        </c:dLbls>
        <c:gapWidth val="150"/>
        <c:axId val="90091520"/>
        <c:axId val="9009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90091520"/>
        <c:axId val="90093440"/>
      </c:lineChart>
      <c:dateAx>
        <c:axId val="90091520"/>
        <c:scaling>
          <c:orientation val="minMax"/>
        </c:scaling>
        <c:delete val="1"/>
        <c:axPos val="b"/>
        <c:numFmt formatCode="ge" sourceLinked="1"/>
        <c:majorTickMark val="none"/>
        <c:minorTickMark val="none"/>
        <c:tickLblPos val="none"/>
        <c:crossAx val="90093440"/>
        <c:crosses val="autoZero"/>
        <c:auto val="1"/>
        <c:lblOffset val="100"/>
        <c:baseTimeUnit val="years"/>
      </c:dateAx>
      <c:valAx>
        <c:axId val="900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160</c:v>
                </c:pt>
                <c:pt idx="1">
                  <c:v>146.65</c:v>
                </c:pt>
                <c:pt idx="2">
                  <c:v>160.35</c:v>
                </c:pt>
                <c:pt idx="3">
                  <c:v>160</c:v>
                </c:pt>
                <c:pt idx="4">
                  <c:v>159.34</c:v>
                </c:pt>
              </c:numCache>
            </c:numRef>
          </c:val>
        </c:ser>
        <c:dLbls>
          <c:showLegendKey val="0"/>
          <c:showVal val="0"/>
          <c:showCatName val="0"/>
          <c:showSerName val="0"/>
          <c:showPercent val="0"/>
          <c:showBubbleSize val="0"/>
        </c:dLbls>
        <c:gapWidth val="150"/>
        <c:axId val="90262528"/>
        <c:axId val="902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90262528"/>
        <c:axId val="90264704"/>
      </c:lineChart>
      <c:dateAx>
        <c:axId val="90262528"/>
        <c:scaling>
          <c:orientation val="minMax"/>
        </c:scaling>
        <c:delete val="1"/>
        <c:axPos val="b"/>
        <c:numFmt formatCode="ge" sourceLinked="1"/>
        <c:majorTickMark val="none"/>
        <c:minorTickMark val="none"/>
        <c:tickLblPos val="none"/>
        <c:crossAx val="90264704"/>
        <c:crosses val="autoZero"/>
        <c:auto val="1"/>
        <c:lblOffset val="100"/>
        <c:baseTimeUnit val="years"/>
      </c:dateAx>
      <c:valAx>
        <c:axId val="902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AK13" sqref="AK1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滋賀県　日野町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21842</v>
      </c>
      <c r="AM8" s="50"/>
      <c r="AN8" s="50"/>
      <c r="AO8" s="50"/>
      <c r="AP8" s="50"/>
      <c r="AQ8" s="50"/>
      <c r="AR8" s="50"/>
      <c r="AS8" s="50"/>
      <c r="AT8" s="45">
        <f>データ!T6</f>
        <v>117.6</v>
      </c>
      <c r="AU8" s="45"/>
      <c r="AV8" s="45"/>
      <c r="AW8" s="45"/>
      <c r="AX8" s="45"/>
      <c r="AY8" s="45"/>
      <c r="AZ8" s="45"/>
      <c r="BA8" s="45"/>
      <c r="BB8" s="45">
        <f>データ!U6</f>
        <v>185.73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21.19</v>
      </c>
      <c r="Q10" s="45"/>
      <c r="R10" s="45"/>
      <c r="S10" s="45"/>
      <c r="T10" s="45"/>
      <c r="U10" s="45"/>
      <c r="V10" s="45"/>
      <c r="W10" s="45">
        <f>データ!Q6</f>
        <v>100</v>
      </c>
      <c r="X10" s="45"/>
      <c r="Y10" s="45"/>
      <c r="Z10" s="45"/>
      <c r="AA10" s="45"/>
      <c r="AB10" s="45"/>
      <c r="AC10" s="45"/>
      <c r="AD10" s="50">
        <f>データ!R6</f>
        <v>2600</v>
      </c>
      <c r="AE10" s="50"/>
      <c r="AF10" s="50"/>
      <c r="AG10" s="50"/>
      <c r="AH10" s="50"/>
      <c r="AI10" s="50"/>
      <c r="AJ10" s="50"/>
      <c r="AK10" s="2"/>
      <c r="AL10" s="50">
        <f>データ!V6</f>
        <v>4611</v>
      </c>
      <c r="AM10" s="50"/>
      <c r="AN10" s="50"/>
      <c r="AO10" s="50"/>
      <c r="AP10" s="50"/>
      <c r="AQ10" s="50"/>
      <c r="AR10" s="50"/>
      <c r="AS10" s="50"/>
      <c r="AT10" s="45">
        <f>データ!W6</f>
        <v>2.0499999999999998</v>
      </c>
      <c r="AU10" s="45"/>
      <c r="AV10" s="45"/>
      <c r="AW10" s="45"/>
      <c r="AX10" s="45"/>
      <c r="AY10" s="45"/>
      <c r="AZ10" s="45"/>
      <c r="BA10" s="45"/>
      <c r="BB10" s="45">
        <f>データ!X6</f>
        <v>2249.27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253839</v>
      </c>
      <c r="D6" s="33">
        <f t="shared" si="3"/>
        <v>47</v>
      </c>
      <c r="E6" s="33">
        <f t="shared" si="3"/>
        <v>17</v>
      </c>
      <c r="F6" s="33">
        <f t="shared" si="3"/>
        <v>5</v>
      </c>
      <c r="G6" s="33">
        <f t="shared" si="3"/>
        <v>0</v>
      </c>
      <c r="H6" s="33" t="str">
        <f t="shared" si="3"/>
        <v>滋賀県　日野町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21.19</v>
      </c>
      <c r="Q6" s="34">
        <f t="shared" si="3"/>
        <v>100</v>
      </c>
      <c r="R6" s="34">
        <f t="shared" si="3"/>
        <v>2600</v>
      </c>
      <c r="S6" s="34">
        <f t="shared" si="3"/>
        <v>21842</v>
      </c>
      <c r="T6" s="34">
        <f t="shared" si="3"/>
        <v>117.6</v>
      </c>
      <c r="U6" s="34">
        <f t="shared" si="3"/>
        <v>185.73</v>
      </c>
      <c r="V6" s="34">
        <f t="shared" si="3"/>
        <v>4611</v>
      </c>
      <c r="W6" s="34">
        <f t="shared" si="3"/>
        <v>2.0499999999999998</v>
      </c>
      <c r="X6" s="34">
        <f t="shared" si="3"/>
        <v>2249.27</v>
      </c>
      <c r="Y6" s="35">
        <f>IF(Y7="",NA(),Y7)</f>
        <v>47.89</v>
      </c>
      <c r="Z6" s="35">
        <f t="shared" ref="Z6:AH6" si="4">IF(Z7="",NA(),Z7)</f>
        <v>40.93</v>
      </c>
      <c r="AA6" s="35">
        <f t="shared" si="4"/>
        <v>54.03</v>
      </c>
      <c r="AB6" s="35">
        <f t="shared" si="4"/>
        <v>51.79</v>
      </c>
      <c r="AC6" s="35">
        <f t="shared" si="4"/>
        <v>51.3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1228.26</v>
      </c>
      <c r="BG6" s="35">
        <f t="shared" ref="BG6:BO6" si="7">IF(BG7="",NA(),BG7)</f>
        <v>1395.87</v>
      </c>
      <c r="BH6" s="35">
        <f t="shared" si="7"/>
        <v>1306.33</v>
      </c>
      <c r="BI6" s="34">
        <f t="shared" si="7"/>
        <v>0</v>
      </c>
      <c r="BJ6" s="35">
        <f t="shared" si="7"/>
        <v>1179.6099999999999</v>
      </c>
      <c r="BK6" s="35">
        <f t="shared" si="7"/>
        <v>1197.82</v>
      </c>
      <c r="BL6" s="35">
        <f t="shared" si="7"/>
        <v>1126.77</v>
      </c>
      <c r="BM6" s="35">
        <f t="shared" si="7"/>
        <v>1044.8</v>
      </c>
      <c r="BN6" s="35">
        <f t="shared" si="7"/>
        <v>1081.8</v>
      </c>
      <c r="BO6" s="35">
        <f t="shared" si="7"/>
        <v>974.93</v>
      </c>
      <c r="BP6" s="34" t="str">
        <f>IF(BP7="","",IF(BP7="-","【-】","【"&amp;SUBSTITUTE(TEXT(BP7,"#,##0.00"),"-","△")&amp;"】"))</f>
        <v>【914.53】</v>
      </c>
      <c r="BQ6" s="35">
        <f>IF(BQ7="",NA(),BQ7)</f>
        <v>59.33</v>
      </c>
      <c r="BR6" s="35">
        <f t="shared" ref="BR6:BZ6" si="8">IF(BR7="",NA(),BR7)</f>
        <v>62.56</v>
      </c>
      <c r="BS6" s="35">
        <f t="shared" si="8"/>
        <v>60.24</v>
      </c>
      <c r="BT6" s="35">
        <f t="shared" si="8"/>
        <v>62.24</v>
      </c>
      <c r="BU6" s="35">
        <f t="shared" si="8"/>
        <v>60.67</v>
      </c>
      <c r="BV6" s="35">
        <f t="shared" si="8"/>
        <v>51.03</v>
      </c>
      <c r="BW6" s="35">
        <f t="shared" si="8"/>
        <v>50.9</v>
      </c>
      <c r="BX6" s="35">
        <f t="shared" si="8"/>
        <v>50.82</v>
      </c>
      <c r="BY6" s="35">
        <f t="shared" si="8"/>
        <v>52.19</v>
      </c>
      <c r="BZ6" s="35">
        <f t="shared" si="8"/>
        <v>55.32</v>
      </c>
      <c r="CA6" s="34" t="str">
        <f>IF(CA7="","",IF(CA7="-","【-】","【"&amp;SUBSTITUTE(TEXT(CA7,"#,##0.00"),"-","△")&amp;"】"))</f>
        <v>【55.73】</v>
      </c>
      <c r="CB6" s="35">
        <f>IF(CB7="",NA(),CB7)</f>
        <v>160</v>
      </c>
      <c r="CC6" s="35">
        <f t="shared" ref="CC6:CK6" si="9">IF(CC7="",NA(),CC7)</f>
        <v>146.65</v>
      </c>
      <c r="CD6" s="35">
        <f t="shared" si="9"/>
        <v>160.35</v>
      </c>
      <c r="CE6" s="35">
        <f t="shared" si="9"/>
        <v>160</v>
      </c>
      <c r="CF6" s="35">
        <f t="shared" si="9"/>
        <v>159.34</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82.33</v>
      </c>
      <c r="CN6" s="35">
        <f t="shared" ref="CN6:CV6" si="10">IF(CN7="",NA(),CN7)</f>
        <v>82.33</v>
      </c>
      <c r="CO6" s="35">
        <f t="shared" si="10"/>
        <v>82.33</v>
      </c>
      <c r="CP6" s="35">
        <f t="shared" si="10"/>
        <v>82.33</v>
      </c>
      <c r="CQ6" s="35">
        <f t="shared" si="10"/>
        <v>82.33</v>
      </c>
      <c r="CR6" s="35">
        <f t="shared" si="10"/>
        <v>54.74</v>
      </c>
      <c r="CS6" s="35">
        <f t="shared" si="10"/>
        <v>53.78</v>
      </c>
      <c r="CT6" s="35">
        <f t="shared" si="10"/>
        <v>53.24</v>
      </c>
      <c r="CU6" s="35">
        <f t="shared" si="10"/>
        <v>52.31</v>
      </c>
      <c r="CV6" s="35">
        <f t="shared" si="10"/>
        <v>60.65</v>
      </c>
      <c r="CW6" s="34" t="str">
        <f>IF(CW7="","",IF(CW7="-","【-】","【"&amp;SUBSTITUTE(TEXT(CW7,"#,##0.00"),"-","△")&amp;"】"))</f>
        <v>【59.15】</v>
      </c>
      <c r="CX6" s="35">
        <f>IF(CX7="",NA(),CX7)</f>
        <v>97.17</v>
      </c>
      <c r="CY6" s="35">
        <f t="shared" ref="CY6:DG6" si="11">IF(CY7="",NA(),CY7)</f>
        <v>97.88</v>
      </c>
      <c r="CZ6" s="35">
        <f t="shared" si="11"/>
        <v>98.19</v>
      </c>
      <c r="DA6" s="35">
        <f t="shared" si="11"/>
        <v>98.17</v>
      </c>
      <c r="DB6" s="35">
        <f t="shared" si="11"/>
        <v>98.31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253839</v>
      </c>
      <c r="D7" s="37">
        <v>47</v>
      </c>
      <c r="E7" s="37">
        <v>17</v>
      </c>
      <c r="F7" s="37">
        <v>5</v>
      </c>
      <c r="G7" s="37">
        <v>0</v>
      </c>
      <c r="H7" s="37" t="s">
        <v>109</v>
      </c>
      <c r="I7" s="37" t="s">
        <v>110</v>
      </c>
      <c r="J7" s="37" t="s">
        <v>111</v>
      </c>
      <c r="K7" s="37" t="s">
        <v>112</v>
      </c>
      <c r="L7" s="37" t="s">
        <v>113</v>
      </c>
      <c r="M7" s="37"/>
      <c r="N7" s="38" t="s">
        <v>114</v>
      </c>
      <c r="O7" s="38" t="s">
        <v>115</v>
      </c>
      <c r="P7" s="38">
        <v>21.19</v>
      </c>
      <c r="Q7" s="38">
        <v>100</v>
      </c>
      <c r="R7" s="38">
        <v>2600</v>
      </c>
      <c r="S7" s="38">
        <v>21842</v>
      </c>
      <c r="T7" s="38">
        <v>117.6</v>
      </c>
      <c r="U7" s="38">
        <v>185.73</v>
      </c>
      <c r="V7" s="38">
        <v>4611</v>
      </c>
      <c r="W7" s="38">
        <v>2.0499999999999998</v>
      </c>
      <c r="X7" s="38">
        <v>2249.27</v>
      </c>
      <c r="Y7" s="38">
        <v>47.89</v>
      </c>
      <c r="Z7" s="38">
        <v>40.93</v>
      </c>
      <c r="AA7" s="38">
        <v>54.03</v>
      </c>
      <c r="AB7" s="38">
        <v>51.79</v>
      </c>
      <c r="AC7" s="38">
        <v>51.3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1228.26</v>
      </c>
      <c r="BG7" s="38">
        <v>1395.87</v>
      </c>
      <c r="BH7" s="38">
        <v>1306.33</v>
      </c>
      <c r="BI7" s="38">
        <v>0</v>
      </c>
      <c r="BJ7" s="38">
        <v>1179.6099999999999</v>
      </c>
      <c r="BK7" s="38">
        <v>1197.82</v>
      </c>
      <c r="BL7" s="38">
        <v>1126.77</v>
      </c>
      <c r="BM7" s="38">
        <v>1044.8</v>
      </c>
      <c r="BN7" s="38">
        <v>1081.8</v>
      </c>
      <c r="BO7" s="38">
        <v>974.93</v>
      </c>
      <c r="BP7" s="38">
        <v>914.53</v>
      </c>
      <c r="BQ7" s="38">
        <v>59.33</v>
      </c>
      <c r="BR7" s="38">
        <v>62.56</v>
      </c>
      <c r="BS7" s="38">
        <v>60.24</v>
      </c>
      <c r="BT7" s="38">
        <v>62.24</v>
      </c>
      <c r="BU7" s="38">
        <v>60.67</v>
      </c>
      <c r="BV7" s="38">
        <v>51.03</v>
      </c>
      <c r="BW7" s="38">
        <v>50.9</v>
      </c>
      <c r="BX7" s="38">
        <v>50.82</v>
      </c>
      <c r="BY7" s="38">
        <v>52.19</v>
      </c>
      <c r="BZ7" s="38">
        <v>55.32</v>
      </c>
      <c r="CA7" s="38">
        <v>55.73</v>
      </c>
      <c r="CB7" s="38">
        <v>160</v>
      </c>
      <c r="CC7" s="38">
        <v>146.65</v>
      </c>
      <c r="CD7" s="38">
        <v>160.35</v>
      </c>
      <c r="CE7" s="38">
        <v>160</v>
      </c>
      <c r="CF7" s="38">
        <v>159.34</v>
      </c>
      <c r="CG7" s="38">
        <v>289.60000000000002</v>
      </c>
      <c r="CH7" s="38">
        <v>293.27</v>
      </c>
      <c r="CI7" s="38">
        <v>300.52</v>
      </c>
      <c r="CJ7" s="38">
        <v>296.14</v>
      </c>
      <c r="CK7" s="38">
        <v>283.17</v>
      </c>
      <c r="CL7" s="38">
        <v>276.77999999999997</v>
      </c>
      <c r="CM7" s="38">
        <v>82.33</v>
      </c>
      <c r="CN7" s="38">
        <v>82.33</v>
      </c>
      <c r="CO7" s="38">
        <v>82.33</v>
      </c>
      <c r="CP7" s="38">
        <v>82.33</v>
      </c>
      <c r="CQ7" s="38">
        <v>82.33</v>
      </c>
      <c r="CR7" s="38">
        <v>54.74</v>
      </c>
      <c r="CS7" s="38">
        <v>53.78</v>
      </c>
      <c r="CT7" s="38">
        <v>53.24</v>
      </c>
      <c r="CU7" s="38">
        <v>52.31</v>
      </c>
      <c r="CV7" s="38">
        <v>60.65</v>
      </c>
      <c r="CW7" s="38">
        <v>59.15</v>
      </c>
      <c r="CX7" s="38">
        <v>97.17</v>
      </c>
      <c r="CY7" s="38">
        <v>97.88</v>
      </c>
      <c r="CZ7" s="38">
        <v>98.19</v>
      </c>
      <c r="DA7" s="38">
        <v>98.17</v>
      </c>
      <c r="DB7" s="38">
        <v>98.31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杉本 伸一</cp:lastModifiedBy>
  <cp:lastPrinted>2018-02-05T07:36:59Z</cp:lastPrinted>
  <dcterms:created xsi:type="dcterms:W3CDTF">2017-12-25T02:30:36Z</dcterms:created>
  <dcterms:modified xsi:type="dcterms:W3CDTF">2018-02-20T00:37:00Z</dcterms:modified>
  <cp:category/>
</cp:coreProperties>
</file>