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BB8" i="4"/>
  <c r="AL8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<sst xmlns="http://schemas.openxmlformats.org/spreadsheetml/2006/main" count="240" uniqueCount="126">
  <si>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</si>
  <si>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</si>
  <si>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</si>
  <si>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</si>
  <si>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</si>
  <si>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</si>
  <si>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</si>
  <si>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</si>
  <si>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</si>
  <si>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</si>
  <si>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</si>
  <si>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</si>
  <si>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</si>
  <si>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</si>
  <si>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</si>
  <si>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</si>
  <si>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</si>
  <si>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</si>
  <si>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</si>
  <si>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</si>
  <si>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</si>
  <si>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</si>
  <si>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</si>
  <si>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</si>
  <si>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</si>
  <si>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</si>
  <si>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</si>
  <si>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</si>
  <si>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</si>
  <si>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</si>
  <si>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</si>
  <si>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</si>
  <si>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</si>
  <si>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</si>
  <si>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</si>
  <si>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</si>
  <si>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</si>
  <si>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</si>
  <si>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</si>
  <si>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</si>
  <si>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</si>
  <si>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</si>
  <si>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</si>
  <si>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</si>
  <si>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</si>
  <si>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</si>
  <si>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</si>
  <si>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</si>
  <si>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</si>
  <si>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</si>
  <si>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</si>
  <si>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</si>
  <si>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</si>
  <si>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</si>
  <si>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</si>
  <si>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</si>
  <si>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</si>
  <si>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</si>
  <si>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</si>
  <si>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</si>
  <si>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</si>
  <si>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</si>
  <si>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</si>
  <si>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</si>
  <si>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</si>
  <si>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</si>
  <si>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</si>
  <si>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</si>
  <si>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</si>
  <si>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</si>
  <si>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</si>
  <si>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</si>
  <si>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</si>
  <si>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</si>
  <si>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</si>
  <si>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</si>
  <si>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</si>
  <si>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</si>
  <si>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</si>
  <si>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</si>
  <si>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</si>
  <si>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</si>
  <si>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</si>
  <si>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</si>
  <si>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</si>
  <si>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</si>
  <si>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</si>
  <si>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</si>
  <si>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</si>
  <si>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</si>
  <si>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</si>
  <si>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</si>
  <si>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</si>
  <si>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</si>
  <si>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</si>
  <si>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</si>
  <si>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</si>
  <si>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</si>
  <si>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</si>
  <si>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</si>
  <si>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</si>
  <si>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</si>
  <si>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</si>
  <si>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</si>
  <si>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</si>
  <si>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</si>
  <si>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</si>
  <si>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</si>
  <si>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</si>
  <si>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</si>
  <si>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滋賀県　日野町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</si>
  <si>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</si>
  <si>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</si>
  <si>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</si>
  <si>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</si>
  <si>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</si>
  <si>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</si>
  <si>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</si>
  <si>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</si>
  <si>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</si>
  <si>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</si>
  <si>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</si>
  <si>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汚水処理原価は類似団体平均より低い数値であり、経費回収率においては類似団体平均を上回っている。
　収益的収支比率ついては、昨年より改善しているものの100%を下回っている状態であることから、今後は使用料の増収対策等の検討が必要となってくる。
　水洗化率においては、90%以上であり類似団体平均より高い値となっているが、今後も啓発は必要である。</t>
    <phoneticPr fontId="4"/>
  </si>
  <si>
    <t>事業費の大半を企業債の返済が占めている中、収益的収支比率は平成26年度より改善傾向にあるものの、100%以下の数値となっているため、比率改善のための取り組みが必要となっている。
　また、今後はコンクリート管やマンホール等、調査・修繕といった維持管理における費用も増加する見込であり、経営改善のための取り組みが必須となっている。</t>
    <phoneticPr fontId="4"/>
  </si>
  <si>
    <t>管渠の殆どが塩ビ管であり現時点では更新を行っていないが、一部存在するコンクリート管において、対策が必要な箇所が発現したことから、平成30年度において更新工事を行う。また、マンホール及びポンプ施設においても、施工年度が早い地区より目視による調査・点検を行い今後の対策を計画していく。</t>
    <rPh sb="46" eb="48">
      <t>タイサク</t>
    </rPh>
    <rPh sb="49" eb="51">
      <t>ヒツヨウ</t>
    </rPh>
    <rPh sb="52" eb="54">
      <t>カショ</t>
    </rPh>
    <rPh sb="55" eb="57">
      <t>ハツゲン</t>
    </rPh>
    <rPh sb="74" eb="76">
      <t>コウシン</t>
    </rPh>
    <rPh sb="76" eb="78">
      <t>コウジ</t>
    </rPh>
    <rPh sb="79" eb="80">
      <t>オコナ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</si>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</sst>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6832"/>
        <c:axId val="83258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56832"/>
        <c:axId val="83258752"/>
      </c:lineChart>
      <c:dateAx>
        <c:axId val="8325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58752"/>
        <c:crosses val="autoZero"/>
        <c:auto val="1"/>
        <c:lblOffset val="100"/>
        <c:baseTimeUnit val="years"/>
      </c:dateAx>
      <c:valAx>
        <c:axId val="83258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2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86.47</c:v>
                </c:pt>
                <c:pt idx="1">
                  <c:v>86.47</c:v>
                </c:pt>
                <c:pt idx="2">
                  <c:v>97.31</c:v>
                </c:pt>
                <c:pt idx="3">
                  <c:v>97.32</c:v>
                </c:pt>
                <c:pt idx="4">
                  <c:v>91.56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69152"/>
        <c:axId val="89579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69152"/>
        <c:axId val="89579520"/>
      </c:lineChart>
      <c:dateAx>
        <c:axId val="8956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79520"/>
        <c:crosses val="autoZero"/>
        <c:auto val="1"/>
        <c:lblOffset val="100"/>
        <c:baseTimeUnit val="years"/>
      </c:dateAx>
      <c:valAx>
        <c:axId val="89579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6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88.05</c:v>
                </c:pt>
                <c:pt idx="1">
                  <c:v>90.04</c:v>
                </c:pt>
                <c:pt idx="2">
                  <c:v>89.14</c:v>
                </c:pt>
                <c:pt idx="3">
                  <c:v>90.74</c:v>
                </c:pt>
                <c:pt idx="4">
                  <c:v>91.5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75264"/>
        <c:axId val="896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75264"/>
        <c:axId val="89677184"/>
      </c:lineChart>
      <c:dateAx>
        <c:axId val="8967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77184"/>
        <c:crosses val="autoZero"/>
        <c:auto val="1"/>
        <c:lblOffset val="100"/>
        <c:baseTimeUnit val="years"/>
      </c:dateAx>
      <c:valAx>
        <c:axId val="896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7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71.39</c:v>
                </c:pt>
                <c:pt idx="1">
                  <c:v>59.83</c:v>
                </c:pt>
                <c:pt idx="2">
                  <c:v>68.53</c:v>
                </c:pt>
                <c:pt idx="3">
                  <c:v>75.180000000000007</c:v>
                </c:pt>
                <c:pt idx="4">
                  <c:v>80.94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50784"/>
        <c:axId val="8455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50784"/>
        <c:axId val="84552704"/>
      </c:lineChart>
      <c:dateAx>
        <c:axId val="845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52704"/>
        <c:crosses val="autoZero"/>
        <c:auto val="1"/>
        <c:lblOffset val="100"/>
        <c:baseTimeUnit val="years"/>
      </c:dateAx>
      <c:valAx>
        <c:axId val="8455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79072"/>
        <c:axId val="845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9072"/>
        <c:axId val="84580992"/>
      </c:lineChart>
      <c:dateAx>
        <c:axId val="8457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580992"/>
        <c:crosses val="autoZero"/>
        <c:auto val="1"/>
        <c:lblOffset val="100"/>
        <c:baseTimeUnit val="years"/>
      </c:dateAx>
      <c:valAx>
        <c:axId val="845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57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51968"/>
        <c:axId val="868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51968"/>
        <c:axId val="86853888"/>
      </c:lineChart>
      <c:dateAx>
        <c:axId val="868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853888"/>
        <c:crosses val="autoZero"/>
        <c:auto val="1"/>
        <c:lblOffset val="100"/>
        <c:baseTimeUnit val="years"/>
      </c:dateAx>
      <c:valAx>
        <c:axId val="868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5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94848"/>
        <c:axId val="89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94848"/>
        <c:axId val="89325952"/>
      </c:lineChart>
      <c:dateAx>
        <c:axId val="86894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25952"/>
        <c:crosses val="autoZero"/>
        <c:auto val="1"/>
        <c:lblOffset val="100"/>
        <c:baseTimeUnit val="years"/>
      </c:dateAx>
      <c:valAx>
        <c:axId val="89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9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4352"/>
        <c:axId val="8937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4352"/>
        <c:axId val="89378816"/>
      </c:lineChart>
      <c:dateAx>
        <c:axId val="893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78816"/>
        <c:crosses val="autoZero"/>
        <c:auto val="1"/>
        <c:lblOffset val="100"/>
        <c:baseTimeUnit val="years"/>
      </c:dateAx>
      <c:valAx>
        <c:axId val="8937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1110.55</c:v>
                </c:pt>
                <c:pt idx="1">
                  <c:v>1258.1300000000001</c:v>
                </c:pt>
                <c:pt idx="2">
                  <c:v>1271.46</c:v>
                </c:pt>
                <c:pt idx="3">
                  <c:v>1436.32</c:v>
                </c:pt>
                <c:pt idx="4">
                  <c:v>1130.3800000000001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66368"/>
        <c:axId val="8946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6368"/>
        <c:axId val="89468288"/>
      </c:lineChart>
      <c:dateAx>
        <c:axId val="8946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68288"/>
        <c:crosses val="autoZero"/>
        <c:auto val="1"/>
        <c:lblOffset val="100"/>
        <c:baseTimeUnit val="years"/>
      </c:dateAx>
      <c:valAx>
        <c:axId val="8946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6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102.43</c:v>
                </c:pt>
                <c:pt idx="1">
                  <c:v>100.57</c:v>
                </c:pt>
                <c:pt idx="2">
                  <c:v>85.87</c:v>
                </c:pt>
                <c:pt idx="3">
                  <c:v>87.07</c:v>
                </c:pt>
                <c:pt idx="4">
                  <c:v>97.37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06944"/>
        <c:axId val="8950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06944"/>
        <c:axId val="89508864"/>
      </c:lineChart>
      <c:dateAx>
        <c:axId val="8950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08864"/>
        <c:crosses val="autoZero"/>
        <c:auto val="1"/>
        <c:lblOffset val="100"/>
        <c:baseTimeUnit val="years"/>
      </c:dateAx>
      <c:valAx>
        <c:axId val="8950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0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151.68</c:v>
                </c:pt>
                <c:pt idx="1">
                  <c:v>114.96</c:v>
                </c:pt>
                <c:pt idx="2">
                  <c:v>138.12</c:v>
                </c:pt>
                <c:pt idx="3">
                  <c:v>135.87</c:v>
                </c:pt>
                <c:pt idx="4">
                  <c:v>163.38999999999999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67328"/>
        <c:axId val="8954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867328"/>
        <c:axId val="89547136"/>
      </c:lineChart>
      <c:dateAx>
        <c:axId val="8686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47136"/>
        <c:crosses val="autoZero"/>
        <c:auto val="1"/>
        <c:lblOffset val="100"/>
        <c:baseTimeUnit val="years"/>
      </c:dateAx>
      <c:valAx>
        <c:axId val="8954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86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W1" zoomScale="75" zoomScaleNormal="75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滋賀県　日野町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21842</v>
      </c>
      <c r="AM8" s="50"/>
      <c r="AN8" s="50"/>
      <c r="AO8" s="50"/>
      <c r="AP8" s="50"/>
      <c r="AQ8" s="50"/>
      <c r="AR8" s="50"/>
      <c r="AS8" s="50"/>
      <c r="AT8" s="45">
        <f>データ!T6</f>
        <v>117.6</v>
      </c>
      <c r="AU8" s="45"/>
      <c r="AV8" s="45"/>
      <c r="AW8" s="45"/>
      <c r="AX8" s="45"/>
      <c r="AY8" s="45"/>
      <c r="AZ8" s="45"/>
      <c r="BA8" s="45"/>
      <c r="BB8" s="45">
        <f>データ!U6</f>
        <v>185.73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38.01</v>
      </c>
      <c r="Q10" s="45"/>
      <c r="R10" s="45"/>
      <c r="S10" s="45"/>
      <c r="T10" s="45"/>
      <c r="U10" s="45"/>
      <c r="V10" s="45"/>
      <c r="W10" s="45">
        <f>データ!Q6</f>
        <v>90.31</v>
      </c>
      <c r="X10" s="45"/>
      <c r="Y10" s="45"/>
      <c r="Z10" s="45"/>
      <c r="AA10" s="45"/>
      <c r="AB10" s="45"/>
      <c r="AC10" s="45"/>
      <c r="AD10" s="50">
        <f>データ!R6</f>
        <v>2900</v>
      </c>
      <c r="AE10" s="50"/>
      <c r="AF10" s="50"/>
      <c r="AG10" s="50"/>
      <c r="AH10" s="50"/>
      <c r="AI10" s="50"/>
      <c r="AJ10" s="50"/>
      <c r="AK10" s="2"/>
      <c r="AL10" s="50">
        <f>データ!V6</f>
        <v>8270</v>
      </c>
      <c r="AM10" s="50"/>
      <c r="AN10" s="50"/>
      <c r="AO10" s="50"/>
      <c r="AP10" s="50"/>
      <c r="AQ10" s="50"/>
      <c r="AR10" s="50"/>
      <c r="AS10" s="50"/>
      <c r="AT10" s="45">
        <f>データ!W6</f>
        <v>3.99</v>
      </c>
      <c r="AU10" s="45"/>
      <c r="AV10" s="45"/>
      <c r="AW10" s="45"/>
      <c r="AX10" s="45"/>
      <c r="AY10" s="45"/>
      <c r="AZ10" s="45"/>
      <c r="BA10" s="45"/>
      <c r="BB10" s="45">
        <f>データ!X6</f>
        <v>2072.6799999999998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253839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日野町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38.01</v>
      </c>
      <c r="Q6" s="34">
        <f t="shared" si="3"/>
        <v>90.31</v>
      </c>
      <c r="R6" s="34">
        <f t="shared" si="3"/>
        <v>2900</v>
      </c>
      <c r="S6" s="34">
        <f t="shared" si="3"/>
        <v>21842</v>
      </c>
      <c r="T6" s="34">
        <f t="shared" si="3"/>
        <v>117.6</v>
      </c>
      <c r="U6" s="34">
        <f t="shared" si="3"/>
        <v>185.73</v>
      </c>
      <c r="V6" s="34">
        <f t="shared" si="3"/>
        <v>8270</v>
      </c>
      <c r="W6" s="34">
        <f t="shared" si="3"/>
        <v>3.99</v>
      </c>
      <c r="X6" s="34">
        <f t="shared" si="3"/>
        <v>2072.6799999999998</v>
      </c>
      <c r="Y6" s="35">
        <f>IF(Y7="",NA(),Y7)</f>
        <v>71.39</v>
      </c>
      <c r="Z6" s="35">
        <f t="shared" ref="Z6:AH6" si="4">IF(Z7="",NA(),Z7)</f>
        <v>59.83</v>
      </c>
      <c r="AA6" s="35">
        <f t="shared" si="4"/>
        <v>68.53</v>
      </c>
      <c r="AB6" s="35">
        <f t="shared" si="4"/>
        <v>75.180000000000007</v>
      </c>
      <c r="AC6" s="35">
        <f t="shared" si="4"/>
        <v>80.94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1110.55</v>
      </c>
      <c r="BG6" s="35">
        <f t="shared" ref="BG6:BO6" si="7">IF(BG7="",NA(),BG7)</f>
        <v>1258.1300000000001</v>
      </c>
      <c r="BH6" s="35">
        <f t="shared" si="7"/>
        <v>1271.46</v>
      </c>
      <c r="BI6" s="35">
        <f t="shared" si="7"/>
        <v>1436.32</v>
      </c>
      <c r="BJ6" s="35">
        <f t="shared" si="7"/>
        <v>1130.3800000000001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102.43</v>
      </c>
      <c r="BR6" s="35">
        <f t="shared" ref="BR6:BZ6" si="8">IF(BR7="",NA(),BR7)</f>
        <v>100.57</v>
      </c>
      <c r="BS6" s="35">
        <f t="shared" si="8"/>
        <v>85.87</v>
      </c>
      <c r="BT6" s="35">
        <f t="shared" si="8"/>
        <v>87.07</v>
      </c>
      <c r="BU6" s="35">
        <f t="shared" si="8"/>
        <v>97.37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151.68</v>
      </c>
      <c r="CC6" s="35">
        <f t="shared" ref="CC6:CK6" si="9">IF(CC7="",NA(),CC7)</f>
        <v>114.96</v>
      </c>
      <c r="CD6" s="35">
        <f t="shared" si="9"/>
        <v>138.12</v>
      </c>
      <c r="CE6" s="35">
        <f t="shared" si="9"/>
        <v>135.87</v>
      </c>
      <c r="CF6" s="35">
        <f t="shared" si="9"/>
        <v>163.38999999999999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>
        <f>IF(CM7="",NA(),CM7)</f>
        <v>86.47</v>
      </c>
      <c r="CN6" s="35">
        <f t="shared" ref="CN6:CV6" si="10">IF(CN7="",NA(),CN7)</f>
        <v>86.47</v>
      </c>
      <c r="CO6" s="35">
        <f t="shared" si="10"/>
        <v>97.31</v>
      </c>
      <c r="CP6" s="35">
        <f t="shared" si="10"/>
        <v>97.32</v>
      </c>
      <c r="CQ6" s="35">
        <f t="shared" si="10"/>
        <v>91.56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88.05</v>
      </c>
      <c r="CY6" s="35">
        <f t="shared" ref="CY6:DG6" si="11">IF(CY7="",NA(),CY7)</f>
        <v>90.04</v>
      </c>
      <c r="CZ6" s="35">
        <f t="shared" si="11"/>
        <v>89.14</v>
      </c>
      <c r="DA6" s="35">
        <f t="shared" si="11"/>
        <v>90.74</v>
      </c>
      <c r="DB6" s="35">
        <f t="shared" si="11"/>
        <v>91.5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253839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38.01</v>
      </c>
      <c r="Q7" s="38">
        <v>90.31</v>
      </c>
      <c r="R7" s="38">
        <v>2900</v>
      </c>
      <c r="S7" s="38">
        <v>21842</v>
      </c>
      <c r="T7" s="38">
        <v>117.6</v>
      </c>
      <c r="U7" s="38">
        <v>185.73</v>
      </c>
      <c r="V7" s="38">
        <v>8270</v>
      </c>
      <c r="W7" s="38">
        <v>3.99</v>
      </c>
      <c r="X7" s="38">
        <v>2072.6799999999998</v>
      </c>
      <c r="Y7" s="38">
        <v>71.39</v>
      </c>
      <c r="Z7" s="38">
        <v>59.83</v>
      </c>
      <c r="AA7" s="38">
        <v>68.53</v>
      </c>
      <c r="AB7" s="38">
        <v>75.180000000000007</v>
      </c>
      <c r="AC7" s="38">
        <v>80.94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1110.55</v>
      </c>
      <c r="BG7" s="38">
        <v>1258.1300000000001</v>
      </c>
      <c r="BH7" s="38">
        <v>1271.46</v>
      </c>
      <c r="BI7" s="38">
        <v>1436.32</v>
      </c>
      <c r="BJ7" s="38">
        <v>1130.3800000000001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102.43</v>
      </c>
      <c r="BR7" s="38">
        <v>100.57</v>
      </c>
      <c r="BS7" s="38">
        <v>85.87</v>
      </c>
      <c r="BT7" s="38">
        <v>87.07</v>
      </c>
      <c r="BU7" s="38">
        <v>97.37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151.68</v>
      </c>
      <c r="CC7" s="38">
        <v>114.96</v>
      </c>
      <c r="CD7" s="38">
        <v>138.12</v>
      </c>
      <c r="CE7" s="38">
        <v>135.87</v>
      </c>
      <c r="CF7" s="38">
        <v>163.38999999999999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>
        <v>86.47</v>
      </c>
      <c r="CN7" s="38">
        <v>86.47</v>
      </c>
      <c r="CO7" s="38">
        <v>97.31</v>
      </c>
      <c r="CP7" s="38">
        <v>97.32</v>
      </c>
      <c r="CQ7" s="38">
        <v>91.56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88.05</v>
      </c>
      <c r="CY7" s="38">
        <v>90.04</v>
      </c>
      <c r="CZ7" s="38">
        <v>89.14</v>
      </c>
      <c r="DA7" s="38">
        <v>90.74</v>
      </c>
      <c r="DB7" s="38">
        <v>91.5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杉本 伸一</cp:lastModifiedBy>
  <cp:lastPrinted>2018-02-05T07:24:12Z</cp:lastPrinted>
  <dcterms:created xsi:type="dcterms:W3CDTF">2017-12-25T02:09:51Z</dcterms:created>
  <dcterms:modified xsi:type="dcterms:W3CDTF">2018-02-20T00:36:10Z</dcterms:modified>
  <cp:category/>
</cp:coreProperties>
</file>