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uo_yamawaki\Desktop\20180129_公営企業経営比較表分析\県提出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P10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<sst xmlns="http://schemas.openxmlformats.org/spreadsheetml/2006/main" count="240" uniqueCount="126">
  <si>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</si>
  <si>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</si>
  <si>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</si>
  <si>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</si>
  <si>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</si>
  <si>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</si>
  <si>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</si>
  <si>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</si>
  <si>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</si>
  <si>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</si>
  <si>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</si>
  <si>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</si>
  <si>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</si>
  <si>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</si>
  <si>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</si>
  <si>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</si>
  <si>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</si>
  <si>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</si>
  <si>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</si>
  <si>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</si>
  <si>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</si>
  <si>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</si>
  <si>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</si>
  <si>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</si>
  <si>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</si>
  <si>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</si>
  <si>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</si>
  <si>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</si>
  <si>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</si>
  <si>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</si>
  <si>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</si>
  <si>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</si>
  <si>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</si>
  <si>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</si>
  <si>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</si>
  <si>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</si>
  <si>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</si>
  <si>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</si>
  <si>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</si>
  <si>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</si>
  <si>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</si>
  <si>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</si>
  <si>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</si>
  <si>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</si>
  <si>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</si>
  <si>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</si>
  <si>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</si>
  <si>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</si>
  <si>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</si>
  <si>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</si>
  <si>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</si>
  <si>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</si>
  <si>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</si>
  <si>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</si>
  <si>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</si>
  <si>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</si>
  <si>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</si>
  <si>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</si>
  <si>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</si>
  <si>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</si>
  <si>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</si>
  <si>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</si>
  <si>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</si>
  <si>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</si>
  <si>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</si>
  <si>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</si>
  <si>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</si>
  <si>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</si>
  <si>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</si>
  <si>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</si>
  <si>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</si>
  <si>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</si>
  <si>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</si>
  <si>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</si>
  <si>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</si>
  <si>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</si>
  <si>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</si>
  <si>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</si>
  <si>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</si>
  <si>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</si>
  <si>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</si>
  <si>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</si>
  <si>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</si>
  <si>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</si>
  <si>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</si>
  <si>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</si>
  <si>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</si>
  <si>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</si>
  <si>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</si>
  <si>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</si>
  <si>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</si>
  <si>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</si>
  <si>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</si>
  <si>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</si>
  <si>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</si>
  <si>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</si>
  <si>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</si>
  <si>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</si>
  <si>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</si>
  <si>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</si>
  <si>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</si>
  <si>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</si>
  <si>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</si>
  <si>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</si>
  <si>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</si>
  <si>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</si>
  <si>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</si>
  <si>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</si>
  <si>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</si>
  <si>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</si>
  <si>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米原市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</si>
  <si>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</si>
  <si>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</si>
  <si>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</si>
  <si>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</si>
  <si>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</si>
  <si>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</si>
  <si>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</si>
  <si>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</si>
  <si>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</si>
  <si>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</si>
  <si>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</si>
  <si>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管渠の更新および改良については未実施のため、該当値なし。</t>
    <phoneticPr fontId="4"/>
  </si>
  <si>
    <t>　収益的収支比率が100％を割り込んでおり、単年度収支が赤字となっている。
　また、経費回収率が100％を下回っており、料金で回収すべき経費をすべて料金では賄えていない状況である。将来の人口減少を考慮すると、料金収入も減少が見込まれるため、今後ますます厳しくなることが想定される。
　汚水処理原価については、類似団体平均や全国平均と比較すると高くなっているため、投資の効率化や維持管理費の削減等により、経営改善への取組を行う必要があると考えられる。
　水洗化率については、類似団体平均および全国平均を上回っており、毎年順調に増加していることから、水洗化啓発活動を効果的に行えているといえる。</t>
    <rPh sb="161" eb="163">
      <t>ゼンコク</t>
    </rPh>
    <rPh sb="163" eb="165">
      <t>ヘイキン</t>
    </rPh>
    <rPh sb="166" eb="168">
      <t>ヒカク</t>
    </rPh>
    <phoneticPr fontId="4"/>
  </si>
  <si>
    <t>　水洗化率は順調に増加しているものの、収益的収支比率や経費回収率が100％を下回っており、経営状況は厳しいと言わざるを得ない。今後は、人口減少に伴う有収水量の減少が懸念されるため、投資の効率化や維持管理費の削減等を行い、水洗化率の向上に努めることにより、有収水量を増加させ、料金収入の増収を図ることで、経営改善に取り組んでいく。
　また、施設が破損してから対応する事後対応型から、計画的に点検・補修・改築等を行う予防保全型に移行していくことで、施設の安全性向上や長寿命化を図り、効率的な事業運営に取り組んでいく。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</si>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</sst>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6-44D5-A20D-0B7683BCF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13440"/>
        <c:axId val="1136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4D5-A20D-0B7683BCF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3440"/>
        <c:axId val="113615616"/>
      </c:lineChart>
      <c:dateAx>
        <c:axId val="1136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15616"/>
        <c:crosses val="autoZero"/>
        <c:auto val="1"/>
        <c:lblOffset val="100"/>
        <c:baseTimeUnit val="years"/>
      </c:dateAx>
      <c:valAx>
        <c:axId val="1136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59.45</c:v>
                </c:pt>
                <c:pt idx="1">
                  <c:v>57.74</c:v>
                </c:pt>
                <c:pt idx="2">
                  <c:v>58.51</c:v>
                </c:pt>
                <c:pt idx="3">
                  <c:v>57.25</c:v>
                </c:pt>
                <c:pt idx="4">
                  <c:v>58.79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192-ACB8-374B7F1DD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78624"/>
        <c:axId val="11638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2-4192-ACB8-374B7F1DD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78624"/>
        <c:axId val="116380800"/>
      </c:lineChart>
      <c:dateAx>
        <c:axId val="11637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80800"/>
        <c:crosses val="autoZero"/>
        <c:auto val="1"/>
        <c:lblOffset val="100"/>
        <c:baseTimeUnit val="years"/>
      </c:dateAx>
      <c:valAx>
        <c:axId val="11638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7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92.07</c:v>
                </c:pt>
                <c:pt idx="1">
                  <c:v>92.59</c:v>
                </c:pt>
                <c:pt idx="2">
                  <c:v>93.26</c:v>
                </c:pt>
                <c:pt idx="3">
                  <c:v>93.47</c:v>
                </c:pt>
                <c:pt idx="4">
                  <c:v>94.28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D93-8AC6-35BB9A94F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30496"/>
        <c:axId val="11674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3-4D93-8AC6-35BB9A94F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30496"/>
        <c:axId val="116749056"/>
      </c:lineChart>
      <c:dateAx>
        <c:axId val="11673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749056"/>
        <c:crosses val="autoZero"/>
        <c:auto val="1"/>
        <c:lblOffset val="100"/>
        <c:baseTimeUnit val="years"/>
      </c:dateAx>
      <c:valAx>
        <c:axId val="11674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73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82.98</c:v>
                </c:pt>
                <c:pt idx="1">
                  <c:v>82.96</c:v>
                </c:pt>
                <c:pt idx="2">
                  <c:v>82.69</c:v>
                </c:pt>
                <c:pt idx="3">
                  <c:v>81.03</c:v>
                </c:pt>
                <c:pt idx="4">
                  <c:v>78.63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1-4701-846F-0C6E2DDE6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40576"/>
        <c:axId val="11565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1-4701-846F-0C6E2DDE6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0576"/>
        <c:axId val="115659136"/>
      </c:lineChart>
      <c:dateAx>
        <c:axId val="1156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659136"/>
        <c:crosses val="autoZero"/>
        <c:auto val="1"/>
        <c:lblOffset val="100"/>
        <c:baseTimeUnit val="years"/>
      </c:dateAx>
      <c:valAx>
        <c:axId val="11565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6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0-45F0-A74A-61208266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51488"/>
        <c:axId val="11596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0-45F0-A74A-61208266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51488"/>
        <c:axId val="115961856"/>
      </c:lineChart>
      <c:dateAx>
        <c:axId val="11595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61856"/>
        <c:crosses val="autoZero"/>
        <c:auto val="1"/>
        <c:lblOffset val="100"/>
        <c:baseTimeUnit val="years"/>
      </c:dateAx>
      <c:valAx>
        <c:axId val="11596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5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5-47AE-B7EF-7BF489C42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12544"/>
        <c:axId val="11601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5-47AE-B7EF-7BF489C42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12544"/>
        <c:axId val="116014464"/>
      </c:lineChart>
      <c:dateAx>
        <c:axId val="11601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14464"/>
        <c:crosses val="autoZero"/>
        <c:auto val="1"/>
        <c:lblOffset val="100"/>
        <c:baseTimeUnit val="years"/>
      </c:dateAx>
      <c:valAx>
        <c:axId val="11601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1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1-4251-AC25-E5A707452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36736"/>
        <c:axId val="11603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1-4251-AC25-E5A707452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6736"/>
        <c:axId val="116038656"/>
      </c:lineChart>
      <c:dateAx>
        <c:axId val="11603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38656"/>
        <c:crosses val="autoZero"/>
        <c:auto val="1"/>
        <c:lblOffset val="100"/>
        <c:baseTimeUnit val="years"/>
      </c:dateAx>
      <c:valAx>
        <c:axId val="11603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3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6-4D68-B8B9-0961F31D4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30560"/>
        <c:axId val="11613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6-4D68-B8B9-0961F31D4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30560"/>
        <c:axId val="116132480"/>
      </c:lineChart>
      <c:dateAx>
        <c:axId val="11613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32480"/>
        <c:crosses val="autoZero"/>
        <c:auto val="1"/>
        <c:lblOffset val="100"/>
        <c:baseTimeUnit val="years"/>
      </c:dateAx>
      <c:valAx>
        <c:axId val="11613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3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580.9</c:v>
                </c:pt>
                <c:pt idx="1">
                  <c:v>338.77</c:v>
                </c:pt>
                <c:pt idx="2">
                  <c:v>189.73</c:v>
                </c:pt>
                <c:pt idx="3">
                  <c:v>270.57</c:v>
                </c:pt>
                <c:pt idx="4">
                  <c:v>406.89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F-457B-A6A3-06189992C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71136"/>
        <c:axId val="11617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F-457B-A6A3-06189992C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71136"/>
        <c:axId val="116173056"/>
      </c:lineChart>
      <c:dateAx>
        <c:axId val="11617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73056"/>
        <c:crosses val="autoZero"/>
        <c:auto val="1"/>
        <c:lblOffset val="100"/>
        <c:baseTimeUnit val="years"/>
      </c:dateAx>
      <c:valAx>
        <c:axId val="11617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7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54.59</c:v>
                </c:pt>
                <c:pt idx="1">
                  <c:v>55.3</c:v>
                </c:pt>
                <c:pt idx="2">
                  <c:v>55.41</c:v>
                </c:pt>
                <c:pt idx="3">
                  <c:v>53.73</c:v>
                </c:pt>
                <c:pt idx="4">
                  <c:v>52.13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A-40CB-99D6-FA57F6E7A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14112"/>
        <c:axId val="11631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A-40CB-99D6-FA57F6E7A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14112"/>
        <c:axId val="116316032"/>
      </c:lineChart>
      <c:dateAx>
        <c:axId val="1163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16032"/>
        <c:crosses val="autoZero"/>
        <c:auto val="1"/>
        <c:lblOffset val="100"/>
        <c:baseTimeUnit val="years"/>
      </c:dateAx>
      <c:valAx>
        <c:axId val="11631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1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266.5</c:v>
                </c:pt>
                <c:pt idx="1">
                  <c:v>265.82</c:v>
                </c:pt>
                <c:pt idx="2">
                  <c:v>271.14999999999998</c:v>
                </c:pt>
                <c:pt idx="3">
                  <c:v>278.83</c:v>
                </c:pt>
                <c:pt idx="4">
                  <c:v>289.17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9-4828-9C0A-DBE07E5D6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42144"/>
        <c:axId val="11634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9-4828-9C0A-DBE07E5D6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42144"/>
        <c:axId val="116348416"/>
      </c:lineChart>
      <c:dateAx>
        <c:axId val="11634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48416"/>
        <c:crosses val="autoZero"/>
        <c:auto val="1"/>
        <c:lblOffset val="100"/>
        <c:baseTimeUnit val="years"/>
      </c:dateAx>
      <c:valAx>
        <c:axId val="11634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4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滋賀県　米原市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39717</v>
      </c>
      <c r="AM8" s="67"/>
      <c r="AN8" s="67"/>
      <c r="AO8" s="67"/>
      <c r="AP8" s="67"/>
      <c r="AQ8" s="67"/>
      <c r="AR8" s="67"/>
      <c r="AS8" s="67"/>
      <c r="AT8" s="66">
        <f>データ!T6</f>
        <v>250.39</v>
      </c>
      <c r="AU8" s="66"/>
      <c r="AV8" s="66"/>
      <c r="AW8" s="66"/>
      <c r="AX8" s="66"/>
      <c r="AY8" s="66"/>
      <c r="AZ8" s="66"/>
      <c r="BA8" s="66"/>
      <c r="BB8" s="66">
        <f>データ!U6</f>
        <v>158.62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9.83</v>
      </c>
      <c r="Q10" s="66"/>
      <c r="R10" s="66"/>
      <c r="S10" s="66"/>
      <c r="T10" s="66"/>
      <c r="U10" s="66"/>
      <c r="V10" s="66"/>
      <c r="W10" s="66">
        <f>データ!Q6</f>
        <v>92.53</v>
      </c>
      <c r="X10" s="66"/>
      <c r="Y10" s="66"/>
      <c r="Z10" s="66"/>
      <c r="AA10" s="66"/>
      <c r="AB10" s="66"/>
      <c r="AC10" s="66"/>
      <c r="AD10" s="67">
        <f>データ!R6</f>
        <v>2776</v>
      </c>
      <c r="AE10" s="67"/>
      <c r="AF10" s="67"/>
      <c r="AG10" s="67"/>
      <c r="AH10" s="67"/>
      <c r="AI10" s="67"/>
      <c r="AJ10" s="67"/>
      <c r="AK10" s="2"/>
      <c r="AL10" s="67">
        <f>データ!V6</f>
        <v>3899</v>
      </c>
      <c r="AM10" s="67"/>
      <c r="AN10" s="67"/>
      <c r="AO10" s="67"/>
      <c r="AP10" s="67"/>
      <c r="AQ10" s="67"/>
      <c r="AR10" s="67"/>
      <c r="AS10" s="67"/>
      <c r="AT10" s="66">
        <f>データ!W6</f>
        <v>1.68</v>
      </c>
      <c r="AU10" s="66"/>
      <c r="AV10" s="66"/>
      <c r="AW10" s="66"/>
      <c r="AX10" s="66"/>
      <c r="AY10" s="66"/>
      <c r="AZ10" s="66"/>
      <c r="BA10" s="66"/>
      <c r="BB10" s="66">
        <f>データ!X6</f>
        <v>2320.83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252140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米原市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9.83</v>
      </c>
      <c r="Q6" s="34">
        <f t="shared" si="3"/>
        <v>92.53</v>
      </c>
      <c r="R6" s="34">
        <f t="shared" si="3"/>
        <v>2776</v>
      </c>
      <c r="S6" s="34">
        <f t="shared" si="3"/>
        <v>39717</v>
      </c>
      <c r="T6" s="34">
        <f t="shared" si="3"/>
        <v>250.39</v>
      </c>
      <c r="U6" s="34">
        <f t="shared" si="3"/>
        <v>158.62</v>
      </c>
      <c r="V6" s="34">
        <f t="shared" si="3"/>
        <v>3899</v>
      </c>
      <c r="W6" s="34">
        <f t="shared" si="3"/>
        <v>1.68</v>
      </c>
      <c r="X6" s="34">
        <f t="shared" si="3"/>
        <v>2320.83</v>
      </c>
      <c r="Y6" s="35">
        <f>IF(Y7="",NA(),Y7)</f>
        <v>82.98</v>
      </c>
      <c r="Z6" s="35">
        <f t="shared" ref="Z6:AH6" si="4">IF(Z7="",NA(),Z7)</f>
        <v>82.96</v>
      </c>
      <c r="AA6" s="35">
        <f t="shared" si="4"/>
        <v>82.69</v>
      </c>
      <c r="AB6" s="35">
        <f t="shared" si="4"/>
        <v>81.03</v>
      </c>
      <c r="AC6" s="35">
        <f t="shared" si="4"/>
        <v>78.63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580.9</v>
      </c>
      <c r="BG6" s="35">
        <f t="shared" ref="BG6:BO6" si="7">IF(BG7="",NA(),BG7)</f>
        <v>338.77</v>
      </c>
      <c r="BH6" s="35">
        <f t="shared" si="7"/>
        <v>189.73</v>
      </c>
      <c r="BI6" s="35">
        <f t="shared" si="7"/>
        <v>270.57</v>
      </c>
      <c r="BJ6" s="35">
        <f t="shared" si="7"/>
        <v>406.89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54.59</v>
      </c>
      <c r="BR6" s="35">
        <f t="shared" ref="BR6:BZ6" si="8">IF(BR7="",NA(),BR7)</f>
        <v>55.3</v>
      </c>
      <c r="BS6" s="35">
        <f t="shared" si="8"/>
        <v>55.41</v>
      </c>
      <c r="BT6" s="35">
        <f t="shared" si="8"/>
        <v>53.73</v>
      </c>
      <c r="BU6" s="35">
        <f t="shared" si="8"/>
        <v>52.13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266.5</v>
      </c>
      <c r="CC6" s="35">
        <f t="shared" ref="CC6:CK6" si="9">IF(CC7="",NA(),CC7)</f>
        <v>265.82</v>
      </c>
      <c r="CD6" s="35">
        <f t="shared" si="9"/>
        <v>271.14999999999998</v>
      </c>
      <c r="CE6" s="35">
        <f t="shared" si="9"/>
        <v>278.83</v>
      </c>
      <c r="CF6" s="35">
        <f t="shared" si="9"/>
        <v>289.17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59.45</v>
      </c>
      <c r="CN6" s="35">
        <f t="shared" ref="CN6:CV6" si="10">IF(CN7="",NA(),CN7)</f>
        <v>57.74</v>
      </c>
      <c r="CO6" s="35">
        <f t="shared" si="10"/>
        <v>58.51</v>
      </c>
      <c r="CP6" s="35">
        <f t="shared" si="10"/>
        <v>57.25</v>
      </c>
      <c r="CQ6" s="35">
        <f t="shared" si="10"/>
        <v>58.79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92.07</v>
      </c>
      <c r="CY6" s="35">
        <f t="shared" ref="CY6:DG6" si="11">IF(CY7="",NA(),CY7)</f>
        <v>92.59</v>
      </c>
      <c r="CZ6" s="35">
        <f t="shared" si="11"/>
        <v>93.26</v>
      </c>
      <c r="DA6" s="35">
        <f t="shared" si="11"/>
        <v>93.47</v>
      </c>
      <c r="DB6" s="35">
        <f t="shared" si="11"/>
        <v>94.28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252140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9.83</v>
      </c>
      <c r="Q7" s="38">
        <v>92.53</v>
      </c>
      <c r="R7" s="38">
        <v>2776</v>
      </c>
      <c r="S7" s="38">
        <v>39717</v>
      </c>
      <c r="T7" s="38">
        <v>250.39</v>
      </c>
      <c r="U7" s="38">
        <v>158.62</v>
      </c>
      <c r="V7" s="38">
        <v>3899</v>
      </c>
      <c r="W7" s="38">
        <v>1.68</v>
      </c>
      <c r="X7" s="38">
        <v>2320.83</v>
      </c>
      <c r="Y7" s="38">
        <v>82.98</v>
      </c>
      <c r="Z7" s="38">
        <v>82.96</v>
      </c>
      <c r="AA7" s="38">
        <v>82.69</v>
      </c>
      <c r="AB7" s="38">
        <v>81.03</v>
      </c>
      <c r="AC7" s="38">
        <v>78.63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580.9</v>
      </c>
      <c r="BG7" s="38">
        <v>338.77</v>
      </c>
      <c r="BH7" s="38">
        <v>189.73</v>
      </c>
      <c r="BI7" s="38">
        <v>270.57</v>
      </c>
      <c r="BJ7" s="38">
        <v>406.89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54.59</v>
      </c>
      <c r="BR7" s="38">
        <v>55.3</v>
      </c>
      <c r="BS7" s="38">
        <v>55.41</v>
      </c>
      <c r="BT7" s="38">
        <v>53.73</v>
      </c>
      <c r="BU7" s="38">
        <v>52.13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266.5</v>
      </c>
      <c r="CC7" s="38">
        <v>265.82</v>
      </c>
      <c r="CD7" s="38">
        <v>271.14999999999998</v>
      </c>
      <c r="CE7" s="38">
        <v>278.83</v>
      </c>
      <c r="CF7" s="38">
        <v>289.17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59.45</v>
      </c>
      <c r="CN7" s="38">
        <v>57.74</v>
      </c>
      <c r="CO7" s="38">
        <v>58.51</v>
      </c>
      <c r="CP7" s="38">
        <v>57.25</v>
      </c>
      <c r="CQ7" s="38">
        <v>58.79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92.07</v>
      </c>
      <c r="CY7" s="38">
        <v>92.59</v>
      </c>
      <c r="CZ7" s="38">
        <v>93.26</v>
      </c>
      <c r="DA7" s="38">
        <v>93.47</v>
      </c>
      <c r="DB7" s="38">
        <v>94.28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2017-12-25T02:30:35Z</dcterms:created>
  <dcterms:modified xsi:type="dcterms:W3CDTF">2018-02-08T07:50:00Z</dcterms:modified>
  <cp:category/>
</cp:coreProperties>
</file>