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kuo_yamawaki\Desktop\20180129_公営企業経営比較表分析\県提出\"/>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AT8" i="4"/>
  <c r="W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<sst xmlns="http://schemas.openxmlformats.org/spreadsheetml/2006/main" count="240" uniqueCount="126">
  <si>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</si>
  <si>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</si>
  <si>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</si>
  <si>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</si>
  <si>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</si>
  <si>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</si>
  <si>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</si>
  <si>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</si>
  <si>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</si>
  <si>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</si>
  <si>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</si>
  <si>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</si>
  <si>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</si>
  <si>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</si>
  <si>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</si>
  <si>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</si>
  <si>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</si>
  <si>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</si>
  <si>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</si>
  <si>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</si>
  <si>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</si>
  <si>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</si>
  <si>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</si>
  <si>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</si>
  <si>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</si>
  <si>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</si>
  <si>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</si>
  <si>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</si>
  <si>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</si>
  <si>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</si>
  <si>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</si>
  <si>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</si>
  <si>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</si>
  <si>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</si>
  <si>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</si>
  <si>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</si>
  <si>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</si>
  <si>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</si>
  <si>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</si>
  <si>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</si>
  <si>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</si>
  <si>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</si>
  <si>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</si>
  <si>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</si>
  <si>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</si>
  <si>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</si>
  <si>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</si>
  <si>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</si>
  <si>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</si>
  <si>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</si>
  <si>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</si>
  <si>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</si>
  <si>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</si>
  <si>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</si>
  <si>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</si>
  <si>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</si>
  <si>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</si>
  <si>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</si>
  <si>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</si>
  <si>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</si>
  <si>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</si>
  <si>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</si>
  <si>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</si>
  <si>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</si>
  <si>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</si>
  <si>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</si>
  <si>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</si>
  <si>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</si>
  <si>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</si>
  <si>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</si>
  <si>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</si>
  <si>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</si>
  <si>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</si>
  <si>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</si>
  <si>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</si>
  <si>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</si>
  <si>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</si>
  <si>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</si>
  <si>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</si>
  <si>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</si>
  <si>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</si>
  <si>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</si>
  <si>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</si>
  <si>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</si>
  <si>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</si>
  <si>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</si>
  <si>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</si>
  <si>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</si>
  <si>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</si>
  <si>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</si>
  <si>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</si>
  <si>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</si>
  <si>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</si>
  <si>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</si>
  <si>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</si>
  <si>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</si>
  <si>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</si>
  <si>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</si>
  <si>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</si>
  <si>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</si>
  <si>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</si>
  <si>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</si>
  <si>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</si>
  <si>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</si>
  <si>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</si>
  <si>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</si>
  <si>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</si>
  <si>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</si>
  <si>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</si>
  <si>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</si>
  <si>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米原市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</si>
  <si>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</si>
  <si>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</si>
  <si>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</si>
  <si>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</si>
  <si>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</si>
  <si>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</si>
  <si>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</si>
  <si>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</si>
  <si>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</si>
  <si>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</si>
  <si>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</si>
  <si>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収益的収支比率が100％を割り込んでおり、経営規模に対する企業債残高の比率が全国平均と比較して高くなっている。
　また、経費回収率が100％を下回っており、料金で回収すべき経費をすべて料金では賄えていない状況である。将来の人口減少を考慮すると、料金収入も減少が見込まれるため、今後ますます厳しくなることが想定される。
　汚水処理原価については、類似団体平均と比較すると低く抑えられているが、全国平均と比較すると高くなっているため、投資の効率化や維持管理費の削減等により、経営改善への取組を行う必要があると考えられる。
　水洗化率については、全国平均は下回っているものの、類似団体平均を上回っており、増加傾向で推移していることから、水洗化啓発活動を効果的に行えているといえる。</t>
    <rPh sb="245" eb="246">
      <t>オコナ</t>
    </rPh>
    <rPh sb="247" eb="249">
      <t>ヒツヨウ</t>
    </rPh>
    <rPh sb="302" eb="304">
      <t>ケイコウ</t>
    </rPh>
    <rPh sb="305" eb="307">
      <t>スイイ</t>
    </rPh>
    <phoneticPr fontId="4"/>
  </si>
  <si>
    <t>　水洗化率は順調に増加しているものの、収益的収支比率や経費回収率が100％を下回っており、汚水処理原価も全国平均より高くなっている現状から考えると、経営状況は厳しいと言わざるを得ない。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く。
　また、施設が破損してから対応する事後対応型から、計画的に点検・補修・改築等を行う予防保全型に移行していくことで、施設の安全性向上や長寿命化を図り、効率的な事業運営に取り組んでいく。</t>
    <phoneticPr fontId="4"/>
  </si>
  <si>
    <t>非設置</t>
    <rPh sb="0" eb="1">
      <t>ヒ</t>
    </rPh>
    <rPh sb="1" eb="3">
      <t>セッチ</t>
    </rPh>
    <phoneticPr fontId="4"/>
  </si>
  <si>
    <t>　現在、下水道長寿命化計画等に基づき老朽化状況等の調査は行っているが、管渠の更新および改良は未実施のため、該当値なし。</t>
    <rPh sb="13" eb="14">
      <t>トウ</t>
    </rPh>
    <rPh sb="15" eb="1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</si>
</sst>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86-4FF9-B5CB-8976442845C5}"/>
            </c:ext>
          </c:extLst>
        </c:ser>
        <c:dLbls>
          <c:showLegendKey val="0"/>
          <c:showVal val="0"/>
          <c:showCatName val="0"/>
          <c:showSerName val="0"/>
          <c:showPercent val="0"/>
          <c:showBubbleSize val="0"/>
        </c:dLbls>
        <c:gapWidth val="150"/>
        <c:axId val="117013120"/>
        <c:axId val="1170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c:ext xmlns:c16="http://schemas.microsoft.com/office/drawing/2014/chart" uri="{C3380CC4-5D6E-409C-BE32-E72D297353CC}">
              <c16:uniqueId val="{00000001-1886-4FF9-B5CB-8976442845C5}"/>
            </c:ext>
          </c:extLst>
        </c:ser>
        <c:dLbls>
          <c:showLegendKey val="0"/>
          <c:showVal val="0"/>
          <c:showCatName val="0"/>
          <c:showSerName val="0"/>
          <c:showPercent val="0"/>
          <c:showBubbleSize val="0"/>
        </c:dLbls>
        <c:marker val="1"/>
        <c:smooth val="0"/>
        <c:axId val="117013120"/>
        <c:axId val="117015296"/>
      </c:lineChart>
      <c:dateAx>
        <c:axId val="117013120"/>
        <c:scaling>
          <c:orientation val="minMax"/>
        </c:scaling>
        <c:delete val="1"/>
        <c:axPos val="b"/>
        <c:numFmt formatCode="ge" sourceLinked="1"/>
        <c:majorTickMark val="none"/>
        <c:minorTickMark val="none"/>
        <c:tickLblPos val="none"/>
        <c:crossAx val="117015296"/>
        <c:crosses val="autoZero"/>
        <c:auto val="1"/>
        <c:lblOffset val="100"/>
        <c:baseTimeUnit val="years"/>
      </c:dateAx>
      <c:valAx>
        <c:axId val="1170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73.11</c:v>
                </c:pt>
                <c:pt idx="1">
                  <c:v>73.599999999999994</c:v>
                </c:pt>
                <c:pt idx="2">
                  <c:v>76.099999999999994</c:v>
                </c:pt>
                <c:pt idx="3">
                  <c:v>76.83</c:v>
                </c:pt>
                <c:pt idx="4">
                  <c:v>77.06</c:v>
                </c:pt>
              </c:numCache>
            </c:numRef>
          </c:val>
          <c:extLst>
            <c:ext xmlns:c16="http://schemas.microsoft.com/office/drawing/2014/chart" uri="{C3380CC4-5D6E-409C-BE32-E72D297353CC}">
              <c16:uniqueId val="{00000000-5566-4D50-ACDF-25037B4B9DE3}"/>
            </c:ext>
          </c:extLst>
        </c:ser>
        <c:dLbls>
          <c:showLegendKey val="0"/>
          <c:showVal val="0"/>
          <c:showCatName val="0"/>
          <c:showSerName val="0"/>
          <c:showPercent val="0"/>
          <c:showBubbleSize val="0"/>
        </c:dLbls>
        <c:gapWidth val="150"/>
        <c:axId val="121949184"/>
        <c:axId val="1247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c:ext xmlns:c16="http://schemas.microsoft.com/office/drawing/2014/chart" uri="{C3380CC4-5D6E-409C-BE32-E72D297353CC}">
              <c16:uniqueId val="{00000001-5566-4D50-ACDF-25037B4B9DE3}"/>
            </c:ext>
          </c:extLst>
        </c:ser>
        <c:dLbls>
          <c:showLegendKey val="0"/>
          <c:showVal val="0"/>
          <c:showCatName val="0"/>
          <c:showSerName val="0"/>
          <c:showPercent val="0"/>
          <c:showBubbleSize val="0"/>
        </c:dLbls>
        <c:marker val="1"/>
        <c:smooth val="0"/>
        <c:axId val="121949184"/>
        <c:axId val="124716160"/>
      </c:lineChart>
      <c:dateAx>
        <c:axId val="121949184"/>
        <c:scaling>
          <c:orientation val="minMax"/>
        </c:scaling>
        <c:delete val="1"/>
        <c:axPos val="b"/>
        <c:numFmt formatCode="ge" sourceLinked="1"/>
        <c:majorTickMark val="none"/>
        <c:minorTickMark val="none"/>
        <c:tickLblPos val="none"/>
        <c:crossAx val="124716160"/>
        <c:crosses val="autoZero"/>
        <c:auto val="1"/>
        <c:lblOffset val="100"/>
        <c:baseTimeUnit val="years"/>
      </c:dateAx>
      <c:valAx>
        <c:axId val="124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87.73</c:v>
                </c:pt>
                <c:pt idx="1">
                  <c:v>89.61</c:v>
                </c:pt>
                <c:pt idx="2">
                  <c:v>90.72</c:v>
                </c:pt>
                <c:pt idx="3">
                  <c:v>91.52</c:v>
                </c:pt>
                <c:pt idx="4">
                  <c:v>92.43</c:v>
                </c:pt>
              </c:numCache>
            </c:numRef>
          </c:val>
          <c:extLst>
            <c:ext xmlns:c16="http://schemas.microsoft.com/office/drawing/2014/chart" uri="{C3380CC4-5D6E-409C-BE32-E72D297353CC}">
              <c16:uniqueId val="{00000000-B0BA-4E69-877B-9BAFE8DFE115}"/>
            </c:ext>
          </c:extLst>
        </c:ser>
        <c:dLbls>
          <c:showLegendKey val="0"/>
          <c:showVal val="0"/>
          <c:showCatName val="0"/>
          <c:showSerName val="0"/>
          <c:showPercent val="0"/>
          <c:showBubbleSize val="0"/>
        </c:dLbls>
        <c:gapWidth val="150"/>
        <c:axId val="124754560"/>
        <c:axId val="1247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c:ext xmlns:c16="http://schemas.microsoft.com/office/drawing/2014/chart" uri="{C3380CC4-5D6E-409C-BE32-E72D297353CC}">
              <c16:uniqueId val="{00000001-B0BA-4E69-877B-9BAFE8DFE115}"/>
            </c:ext>
          </c:extLst>
        </c:ser>
        <c:dLbls>
          <c:showLegendKey val="0"/>
          <c:showVal val="0"/>
          <c:showCatName val="0"/>
          <c:showSerName val="0"/>
          <c:showPercent val="0"/>
          <c:showBubbleSize val="0"/>
        </c:dLbls>
        <c:marker val="1"/>
        <c:smooth val="0"/>
        <c:axId val="124754560"/>
        <c:axId val="124756736"/>
      </c:lineChart>
      <c:dateAx>
        <c:axId val="124754560"/>
        <c:scaling>
          <c:orientation val="minMax"/>
        </c:scaling>
        <c:delete val="1"/>
        <c:axPos val="b"/>
        <c:numFmt formatCode="ge" sourceLinked="1"/>
        <c:majorTickMark val="none"/>
        <c:minorTickMark val="none"/>
        <c:tickLblPos val="none"/>
        <c:crossAx val="124756736"/>
        <c:crosses val="autoZero"/>
        <c:auto val="1"/>
        <c:lblOffset val="100"/>
        <c:baseTimeUnit val="years"/>
      </c:dateAx>
      <c:valAx>
        <c:axId val="1247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73.680000000000007</c:v>
                </c:pt>
                <c:pt idx="1">
                  <c:v>73.790000000000006</c:v>
                </c:pt>
                <c:pt idx="2">
                  <c:v>72.150000000000006</c:v>
                </c:pt>
                <c:pt idx="3">
                  <c:v>69.98</c:v>
                </c:pt>
                <c:pt idx="4">
                  <c:v>71.540000000000006</c:v>
                </c:pt>
              </c:numCache>
            </c:numRef>
          </c:val>
          <c:extLst>
            <c:ext xmlns:c16="http://schemas.microsoft.com/office/drawing/2014/chart" uri="{C3380CC4-5D6E-409C-BE32-E72D297353CC}">
              <c16:uniqueId val="{00000000-B492-4B2C-81A3-9EED6C600B9F}"/>
            </c:ext>
          </c:extLst>
        </c:ser>
        <c:dLbls>
          <c:showLegendKey val="0"/>
          <c:showVal val="0"/>
          <c:showCatName val="0"/>
          <c:showSerName val="0"/>
          <c:showPercent val="0"/>
          <c:showBubbleSize val="0"/>
        </c:dLbls>
        <c:gapWidth val="150"/>
        <c:axId val="117033216"/>
        <c:axId val="117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2-4B2C-81A3-9EED6C600B9F}"/>
            </c:ext>
          </c:extLst>
        </c:ser>
        <c:dLbls>
          <c:showLegendKey val="0"/>
          <c:showVal val="0"/>
          <c:showCatName val="0"/>
          <c:showSerName val="0"/>
          <c:showPercent val="0"/>
          <c:showBubbleSize val="0"/>
        </c:dLbls>
        <c:marker val="1"/>
        <c:smooth val="0"/>
        <c:axId val="117033216"/>
        <c:axId val="117043584"/>
      </c:lineChart>
      <c:dateAx>
        <c:axId val="117033216"/>
        <c:scaling>
          <c:orientation val="minMax"/>
        </c:scaling>
        <c:delete val="1"/>
        <c:axPos val="b"/>
        <c:numFmt formatCode="ge" sourceLinked="1"/>
        <c:majorTickMark val="none"/>
        <c:minorTickMark val="none"/>
        <c:tickLblPos val="none"/>
        <c:crossAx val="117043584"/>
        <c:crosses val="autoZero"/>
        <c:auto val="1"/>
        <c:lblOffset val="100"/>
        <c:baseTimeUnit val="years"/>
      </c:dateAx>
      <c:valAx>
        <c:axId val="117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B-4833-9CD8-79FD5A045A2F}"/>
            </c:ext>
          </c:extLst>
        </c:ser>
        <c:dLbls>
          <c:showLegendKey val="0"/>
          <c:showVal val="0"/>
          <c:showCatName val="0"/>
          <c:showSerName val="0"/>
          <c:showPercent val="0"/>
          <c:showBubbleSize val="0"/>
        </c:dLbls>
        <c:gapWidth val="150"/>
        <c:axId val="117335936"/>
        <c:axId val="117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B-4833-9CD8-79FD5A045A2F}"/>
            </c:ext>
          </c:extLst>
        </c:ser>
        <c:dLbls>
          <c:showLegendKey val="0"/>
          <c:showVal val="0"/>
          <c:showCatName val="0"/>
          <c:showSerName val="0"/>
          <c:showPercent val="0"/>
          <c:showBubbleSize val="0"/>
        </c:dLbls>
        <c:marker val="1"/>
        <c:smooth val="0"/>
        <c:axId val="117335936"/>
        <c:axId val="117358592"/>
      </c:lineChart>
      <c:dateAx>
        <c:axId val="117335936"/>
        <c:scaling>
          <c:orientation val="minMax"/>
        </c:scaling>
        <c:delete val="1"/>
        <c:axPos val="b"/>
        <c:numFmt formatCode="ge" sourceLinked="1"/>
        <c:majorTickMark val="none"/>
        <c:minorTickMark val="none"/>
        <c:tickLblPos val="none"/>
        <c:crossAx val="117358592"/>
        <c:crosses val="autoZero"/>
        <c:auto val="1"/>
        <c:lblOffset val="100"/>
        <c:baseTimeUnit val="years"/>
      </c:dateAx>
      <c:valAx>
        <c:axId val="117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1-44B1-9C53-0D49E97BB532}"/>
            </c:ext>
          </c:extLst>
        </c:ser>
        <c:dLbls>
          <c:showLegendKey val="0"/>
          <c:showVal val="0"/>
          <c:showCatName val="0"/>
          <c:showSerName val="0"/>
          <c:showPercent val="0"/>
          <c:showBubbleSize val="0"/>
        </c:dLbls>
        <c:gapWidth val="150"/>
        <c:axId val="117458432"/>
        <c:axId val="117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1-44B1-9C53-0D49E97BB532}"/>
            </c:ext>
          </c:extLst>
        </c:ser>
        <c:dLbls>
          <c:showLegendKey val="0"/>
          <c:showVal val="0"/>
          <c:showCatName val="0"/>
          <c:showSerName val="0"/>
          <c:showPercent val="0"/>
          <c:showBubbleSize val="0"/>
        </c:dLbls>
        <c:marker val="1"/>
        <c:smooth val="0"/>
        <c:axId val="117458432"/>
        <c:axId val="117460352"/>
      </c:lineChart>
      <c:dateAx>
        <c:axId val="117458432"/>
        <c:scaling>
          <c:orientation val="minMax"/>
        </c:scaling>
        <c:delete val="1"/>
        <c:axPos val="b"/>
        <c:numFmt formatCode="ge" sourceLinked="1"/>
        <c:majorTickMark val="none"/>
        <c:minorTickMark val="none"/>
        <c:tickLblPos val="none"/>
        <c:crossAx val="117460352"/>
        <c:crosses val="autoZero"/>
        <c:auto val="1"/>
        <c:lblOffset val="100"/>
        <c:baseTimeUnit val="years"/>
      </c:dateAx>
      <c:valAx>
        <c:axId val="117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E6-4CD5-864C-B28C2BE59576}"/>
            </c:ext>
          </c:extLst>
        </c:ser>
        <c:dLbls>
          <c:showLegendKey val="0"/>
          <c:showVal val="0"/>
          <c:showCatName val="0"/>
          <c:showSerName val="0"/>
          <c:showPercent val="0"/>
          <c:showBubbleSize val="0"/>
        </c:dLbls>
        <c:gapWidth val="150"/>
        <c:axId val="117507200"/>
        <c:axId val="117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6-4CD5-864C-B28C2BE59576}"/>
            </c:ext>
          </c:extLst>
        </c:ser>
        <c:dLbls>
          <c:showLegendKey val="0"/>
          <c:showVal val="0"/>
          <c:showCatName val="0"/>
          <c:showSerName val="0"/>
          <c:showPercent val="0"/>
          <c:showBubbleSize val="0"/>
        </c:dLbls>
        <c:marker val="1"/>
        <c:smooth val="0"/>
        <c:axId val="117507200"/>
        <c:axId val="117509120"/>
      </c:lineChart>
      <c:dateAx>
        <c:axId val="117507200"/>
        <c:scaling>
          <c:orientation val="minMax"/>
        </c:scaling>
        <c:delete val="1"/>
        <c:axPos val="b"/>
        <c:numFmt formatCode="ge" sourceLinked="1"/>
        <c:majorTickMark val="none"/>
        <c:minorTickMark val="none"/>
        <c:tickLblPos val="none"/>
        <c:crossAx val="117509120"/>
        <c:crosses val="autoZero"/>
        <c:auto val="1"/>
        <c:lblOffset val="100"/>
        <c:baseTimeUnit val="years"/>
      </c:dateAx>
      <c:valAx>
        <c:axId val="117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4-4C2D-AE12-4DA9049BB805}"/>
            </c:ext>
          </c:extLst>
        </c:ser>
        <c:dLbls>
          <c:showLegendKey val="0"/>
          <c:showVal val="0"/>
          <c:showCatName val="0"/>
          <c:showSerName val="0"/>
          <c:showPercent val="0"/>
          <c:showBubbleSize val="0"/>
        </c:dLbls>
        <c:gapWidth val="150"/>
        <c:axId val="117568256"/>
        <c:axId val="117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4-4C2D-AE12-4DA9049BB805}"/>
            </c:ext>
          </c:extLst>
        </c:ser>
        <c:dLbls>
          <c:showLegendKey val="0"/>
          <c:showVal val="0"/>
          <c:showCatName val="0"/>
          <c:showSerName val="0"/>
          <c:showPercent val="0"/>
          <c:showBubbleSize val="0"/>
        </c:dLbls>
        <c:marker val="1"/>
        <c:smooth val="0"/>
        <c:axId val="117568256"/>
        <c:axId val="117570176"/>
      </c:lineChart>
      <c:dateAx>
        <c:axId val="117568256"/>
        <c:scaling>
          <c:orientation val="minMax"/>
        </c:scaling>
        <c:delete val="1"/>
        <c:axPos val="b"/>
        <c:numFmt formatCode="ge" sourceLinked="1"/>
        <c:majorTickMark val="none"/>
        <c:minorTickMark val="none"/>
        <c:tickLblPos val="none"/>
        <c:crossAx val="117570176"/>
        <c:crosses val="autoZero"/>
        <c:auto val="1"/>
        <c:lblOffset val="100"/>
        <c:baseTimeUnit val="years"/>
      </c:dateAx>
      <c:valAx>
        <c:axId val="117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1998.17</c:v>
                </c:pt>
                <c:pt idx="1">
                  <c:v>1823.89</c:v>
                </c:pt>
                <c:pt idx="2">
                  <c:v>1758.02</c:v>
                </c:pt>
                <c:pt idx="3">
                  <c:v>1951.4</c:v>
                </c:pt>
                <c:pt idx="4">
                  <c:v>1492.46</c:v>
                </c:pt>
              </c:numCache>
            </c:numRef>
          </c:val>
          <c:extLst>
            <c:ext xmlns:c16="http://schemas.microsoft.com/office/drawing/2014/chart" uri="{C3380CC4-5D6E-409C-BE32-E72D297353CC}">
              <c16:uniqueId val="{00000000-8DA4-4E90-A0BB-3834E0B93AF5}"/>
            </c:ext>
          </c:extLst>
        </c:ser>
        <c:dLbls>
          <c:showLegendKey val="0"/>
          <c:showVal val="0"/>
          <c:showCatName val="0"/>
          <c:showSerName val="0"/>
          <c:showPercent val="0"/>
          <c:showBubbleSize val="0"/>
        </c:dLbls>
        <c:gapWidth val="150"/>
        <c:axId val="117723520"/>
        <c:axId val="1177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c:ext xmlns:c16="http://schemas.microsoft.com/office/drawing/2014/chart" uri="{C3380CC4-5D6E-409C-BE32-E72D297353CC}">
              <c16:uniqueId val="{00000001-8DA4-4E90-A0BB-3834E0B93AF5}"/>
            </c:ext>
          </c:extLst>
        </c:ser>
        <c:dLbls>
          <c:showLegendKey val="0"/>
          <c:showVal val="0"/>
          <c:showCatName val="0"/>
          <c:showSerName val="0"/>
          <c:showPercent val="0"/>
          <c:showBubbleSize val="0"/>
        </c:dLbls>
        <c:marker val="1"/>
        <c:smooth val="0"/>
        <c:axId val="117723520"/>
        <c:axId val="117725440"/>
      </c:lineChart>
      <c:dateAx>
        <c:axId val="117723520"/>
        <c:scaling>
          <c:orientation val="minMax"/>
        </c:scaling>
        <c:delete val="1"/>
        <c:axPos val="b"/>
        <c:numFmt formatCode="ge" sourceLinked="1"/>
        <c:majorTickMark val="none"/>
        <c:minorTickMark val="none"/>
        <c:tickLblPos val="none"/>
        <c:crossAx val="117725440"/>
        <c:crosses val="autoZero"/>
        <c:auto val="1"/>
        <c:lblOffset val="100"/>
        <c:baseTimeUnit val="years"/>
      </c:dateAx>
      <c:valAx>
        <c:axId val="1177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76.02</c:v>
                </c:pt>
                <c:pt idx="1">
                  <c:v>78.37</c:v>
                </c:pt>
                <c:pt idx="2">
                  <c:v>76.12</c:v>
                </c:pt>
                <c:pt idx="3">
                  <c:v>65.66</c:v>
                </c:pt>
                <c:pt idx="4">
                  <c:v>75.25</c:v>
                </c:pt>
              </c:numCache>
            </c:numRef>
          </c:val>
          <c:extLst>
            <c:ext xmlns:c16="http://schemas.microsoft.com/office/drawing/2014/chart" uri="{C3380CC4-5D6E-409C-BE32-E72D297353CC}">
              <c16:uniqueId val="{00000000-1AE5-49AB-94D0-C06DEB940D26}"/>
            </c:ext>
          </c:extLst>
        </c:ser>
        <c:dLbls>
          <c:showLegendKey val="0"/>
          <c:showVal val="0"/>
          <c:showCatName val="0"/>
          <c:showSerName val="0"/>
          <c:showPercent val="0"/>
          <c:showBubbleSize val="0"/>
        </c:dLbls>
        <c:gapWidth val="150"/>
        <c:axId val="121901056"/>
        <c:axId val="121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c:ext xmlns:c16="http://schemas.microsoft.com/office/drawing/2014/chart" uri="{C3380CC4-5D6E-409C-BE32-E72D297353CC}">
              <c16:uniqueId val="{00000001-1AE5-49AB-94D0-C06DEB940D26}"/>
            </c:ext>
          </c:extLst>
        </c:ser>
        <c:dLbls>
          <c:showLegendKey val="0"/>
          <c:showVal val="0"/>
          <c:showCatName val="0"/>
          <c:showSerName val="0"/>
          <c:showPercent val="0"/>
          <c:showBubbleSize val="0"/>
        </c:dLbls>
        <c:marker val="1"/>
        <c:smooth val="0"/>
        <c:axId val="121901056"/>
        <c:axId val="121902976"/>
      </c:lineChart>
      <c:dateAx>
        <c:axId val="121901056"/>
        <c:scaling>
          <c:orientation val="minMax"/>
        </c:scaling>
        <c:delete val="1"/>
        <c:axPos val="b"/>
        <c:numFmt formatCode="ge" sourceLinked="1"/>
        <c:majorTickMark val="none"/>
        <c:minorTickMark val="none"/>
        <c:tickLblPos val="none"/>
        <c:crossAx val="121902976"/>
        <c:crosses val="autoZero"/>
        <c:auto val="1"/>
        <c:lblOffset val="100"/>
        <c:baseTimeUnit val="years"/>
      </c:dateAx>
      <c:valAx>
        <c:axId val="121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198.47</c:v>
                </c:pt>
                <c:pt idx="1">
                  <c:v>193.37</c:v>
                </c:pt>
                <c:pt idx="2">
                  <c:v>204.23</c:v>
                </c:pt>
                <c:pt idx="3">
                  <c:v>238.48</c:v>
                </c:pt>
                <c:pt idx="4">
                  <c:v>208.09</c:v>
                </c:pt>
              </c:numCache>
            </c:numRef>
          </c:val>
          <c:extLst>
            <c:ext xmlns:c16="http://schemas.microsoft.com/office/drawing/2014/chart" uri="{C3380CC4-5D6E-409C-BE32-E72D297353CC}">
              <c16:uniqueId val="{00000000-E8E3-434E-AE3D-5BA739337B8B}"/>
            </c:ext>
          </c:extLst>
        </c:ser>
        <c:dLbls>
          <c:showLegendKey val="0"/>
          <c:showVal val="0"/>
          <c:showCatName val="0"/>
          <c:showSerName val="0"/>
          <c:showPercent val="0"/>
          <c:showBubbleSize val="0"/>
        </c:dLbls>
        <c:gapWidth val="150"/>
        <c:axId val="121924992"/>
        <c:axId val="121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c:ext xmlns:c16="http://schemas.microsoft.com/office/drawing/2014/chart" uri="{C3380CC4-5D6E-409C-BE32-E72D297353CC}">
              <c16:uniqueId val="{00000001-E8E3-434E-AE3D-5BA739337B8B}"/>
            </c:ext>
          </c:extLst>
        </c:ser>
        <c:dLbls>
          <c:showLegendKey val="0"/>
          <c:showVal val="0"/>
          <c:showCatName val="0"/>
          <c:showSerName val="0"/>
          <c:showPercent val="0"/>
          <c:showBubbleSize val="0"/>
        </c:dLbls>
        <c:marker val="1"/>
        <c:smooth val="0"/>
        <c:axId val="121924992"/>
        <c:axId val="121935360"/>
      </c:lineChart>
      <c:dateAx>
        <c:axId val="121924992"/>
        <c:scaling>
          <c:orientation val="minMax"/>
        </c:scaling>
        <c:delete val="1"/>
        <c:axPos val="b"/>
        <c:numFmt formatCode="ge" sourceLinked="1"/>
        <c:majorTickMark val="none"/>
        <c:minorTickMark val="none"/>
        <c:tickLblPos val="none"/>
        <c:crossAx val="121935360"/>
        <c:crosses val="autoZero"/>
        <c:auto val="1"/>
        <c:lblOffset val="100"/>
        <c:baseTimeUnit val="years"/>
      </c:dateAx>
      <c:valAx>
        <c:axId val="121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米原市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39717</v>
      </c>
      <c r="AM8" s="67"/>
      <c r="AN8" s="67"/>
      <c r="AO8" s="67"/>
      <c r="AP8" s="67"/>
      <c r="AQ8" s="67"/>
      <c r="AR8" s="67"/>
      <c r="AS8" s="67"/>
      <c r="AT8" s="66">
        <f>データ!T6</f>
        <v>250.39</v>
      </c>
      <c r="AU8" s="66"/>
      <c r="AV8" s="66"/>
      <c r="AW8" s="66"/>
      <c r="AX8" s="66"/>
      <c r="AY8" s="66"/>
      <c r="AZ8" s="66"/>
      <c r="BA8" s="66"/>
      <c r="BB8" s="66">
        <f>データ!U6</f>
        <v>158.62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47.36</v>
      </c>
      <c r="Q10" s="66"/>
      <c r="R10" s="66"/>
      <c r="S10" s="66"/>
      <c r="T10" s="66"/>
      <c r="U10" s="66"/>
      <c r="V10" s="66"/>
      <c r="W10" s="66">
        <f>データ!Q6</f>
        <v>83.64</v>
      </c>
      <c r="X10" s="66"/>
      <c r="Y10" s="66"/>
      <c r="Z10" s="66"/>
      <c r="AA10" s="66"/>
      <c r="AB10" s="66"/>
      <c r="AC10" s="66"/>
      <c r="AD10" s="67">
        <f>データ!R6</f>
        <v>2776</v>
      </c>
      <c r="AE10" s="67"/>
      <c r="AF10" s="67"/>
      <c r="AG10" s="67"/>
      <c r="AH10" s="67"/>
      <c r="AI10" s="67"/>
      <c r="AJ10" s="67"/>
      <c r="AK10" s="2"/>
      <c r="AL10" s="67">
        <f>データ!V6</f>
        <v>18776</v>
      </c>
      <c r="AM10" s="67"/>
      <c r="AN10" s="67"/>
      <c r="AO10" s="67"/>
      <c r="AP10" s="67"/>
      <c r="AQ10" s="67"/>
      <c r="AR10" s="67"/>
      <c r="AS10" s="67"/>
      <c r="AT10" s="66">
        <f>データ!W6</f>
        <v>10.06</v>
      </c>
      <c r="AU10" s="66"/>
      <c r="AV10" s="66"/>
      <c r="AW10" s="66"/>
      <c r="AX10" s="66"/>
      <c r="AY10" s="66"/>
      <c r="AZ10" s="66"/>
      <c r="BA10" s="66"/>
      <c r="BB10" s="66">
        <f>データ!X6</f>
        <v>1866.4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252140</v>
      </c>
      <c r="D6" s="33">
        <f t="shared" si="3"/>
        <v>47</v>
      </c>
      <c r="E6" s="33">
        <f t="shared" si="3"/>
        <v>17</v>
      </c>
      <c r="F6" s="33">
        <f t="shared" si="3"/>
        <v>1</v>
      </c>
      <c r="G6" s="33">
        <f t="shared" si="3"/>
        <v>0</v>
      </c>
      <c r="H6" s="33" t="str">
        <f t="shared" si="3"/>
        <v>滋賀県　米原市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47.36</v>
      </c>
      <c r="Q6" s="34">
        <f t="shared" si="3"/>
        <v>83.64</v>
      </c>
      <c r="R6" s="34">
        <f t="shared" si="3"/>
        <v>2776</v>
      </c>
      <c r="S6" s="34">
        <f t="shared" si="3"/>
        <v>39717</v>
      </c>
      <c r="T6" s="34">
        <f t="shared" si="3"/>
        <v>250.39</v>
      </c>
      <c r="U6" s="34">
        <f t="shared" si="3"/>
        <v>158.62</v>
      </c>
      <c r="V6" s="34">
        <f t="shared" si="3"/>
        <v>18776</v>
      </c>
      <c r="W6" s="34">
        <f t="shared" si="3"/>
        <v>10.06</v>
      </c>
      <c r="X6" s="34">
        <f t="shared" si="3"/>
        <v>1866.4</v>
      </c>
      <c r="Y6" s="35">
        <f>IF(Y7="",NA(),Y7)</f>
        <v>73.680000000000007</v>
      </c>
      <c r="Z6" s="35">
        <f t="shared" ref="Z6:AH6" si="4">IF(Z7="",NA(),Z7)</f>
        <v>73.790000000000006</v>
      </c>
      <c r="AA6" s="35">
        <f t="shared" si="4"/>
        <v>72.150000000000006</v>
      </c>
      <c r="AB6" s="35">
        <f t="shared" si="4"/>
        <v>69.98</v>
      </c>
      <c r="AC6" s="35">
        <f t="shared" si="4"/>
        <v>71.540000000000006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1998.17</v>
      </c>
      <c r="BG6" s="35">
        <f t="shared" ref="BG6:BO6" si="7">IF(BG7="",NA(),BG7)</f>
        <v>1823.89</v>
      </c>
      <c r="BH6" s="35">
        <f t="shared" si="7"/>
        <v>1758.02</v>
      </c>
      <c r="BI6" s="35">
        <f t="shared" si="7"/>
        <v>1951.4</v>
      </c>
      <c r="BJ6" s="35">
        <f t="shared" si="7"/>
        <v>1492.46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76.02</v>
      </c>
      <c r="BR6" s="35">
        <f t="shared" ref="BR6:BZ6" si="8">IF(BR7="",NA(),BR7)</f>
        <v>78.37</v>
      </c>
      <c r="BS6" s="35">
        <f t="shared" si="8"/>
        <v>76.12</v>
      </c>
      <c r="BT6" s="35">
        <f t="shared" si="8"/>
        <v>65.66</v>
      </c>
      <c r="BU6" s="35">
        <f t="shared" si="8"/>
        <v>75.25</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198.47</v>
      </c>
      <c r="CC6" s="35">
        <f t="shared" ref="CC6:CK6" si="9">IF(CC7="",NA(),CC7)</f>
        <v>193.37</v>
      </c>
      <c r="CD6" s="35">
        <f t="shared" si="9"/>
        <v>204.23</v>
      </c>
      <c r="CE6" s="35">
        <f t="shared" si="9"/>
        <v>238.48</v>
      </c>
      <c r="CF6" s="35">
        <f t="shared" si="9"/>
        <v>208.09</v>
      </c>
      <c r="CG6" s="35">
        <f t="shared" si="9"/>
        <v>251.88</v>
      </c>
      <c r="CH6" s="35">
        <f t="shared" si="9"/>
        <v>247.43</v>
      </c>
      <c r="CI6" s="35">
        <f t="shared" si="9"/>
        <v>248.89</v>
      </c>
      <c r="CJ6" s="35">
        <f t="shared" si="9"/>
        <v>250.84</v>
      </c>
      <c r="CK6" s="35">
        <f t="shared" si="9"/>
        <v>235.61</v>
      </c>
      <c r="CL6" s="34" t="str">
        <f>IF(CL7="","",IF(CL7="-","【-】","【"&amp;SUBSTITUTE(TEXT(CL7,"#,##0.00"),"-","△")&amp;"】"))</f>
        <v>【137.82】</v>
      </c>
      <c r="CM6" s="35">
        <f>IF(CM7="",NA(),CM7)</f>
        <v>73.11</v>
      </c>
      <c r="CN6" s="35">
        <f t="shared" ref="CN6:CV6" si="10">IF(CN7="",NA(),CN7)</f>
        <v>73.599999999999994</v>
      </c>
      <c r="CO6" s="35">
        <f t="shared" si="10"/>
        <v>76.099999999999994</v>
      </c>
      <c r="CP6" s="35">
        <f t="shared" si="10"/>
        <v>76.83</v>
      </c>
      <c r="CQ6" s="35">
        <f t="shared" si="10"/>
        <v>77.06</v>
      </c>
      <c r="CR6" s="35">
        <f t="shared" si="10"/>
        <v>49.29</v>
      </c>
      <c r="CS6" s="35">
        <f t="shared" si="10"/>
        <v>50.32</v>
      </c>
      <c r="CT6" s="35">
        <f t="shared" si="10"/>
        <v>49.89</v>
      </c>
      <c r="CU6" s="35">
        <f t="shared" si="10"/>
        <v>49.39</v>
      </c>
      <c r="CV6" s="35">
        <f t="shared" si="10"/>
        <v>49.25</v>
      </c>
      <c r="CW6" s="34" t="str">
        <f>IF(CW7="","",IF(CW7="-","【-】","【"&amp;SUBSTITUTE(TEXT(CW7,"#,##0.00"),"-","△")&amp;"】"))</f>
        <v>【60.09】</v>
      </c>
      <c r="CX6" s="35">
        <f>IF(CX7="",NA(),CX7)</f>
        <v>87.73</v>
      </c>
      <c r="CY6" s="35">
        <f t="shared" ref="CY6:DG6" si="11">IF(CY7="",NA(),CY7)</f>
        <v>89.61</v>
      </c>
      <c r="CZ6" s="35">
        <f t="shared" si="11"/>
        <v>90.72</v>
      </c>
      <c r="DA6" s="35">
        <f t="shared" si="11"/>
        <v>91.52</v>
      </c>
      <c r="DB6" s="35">
        <f t="shared" si="11"/>
        <v>92.43</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252140</v>
      </c>
      <c r="D7" s="37">
        <v>47</v>
      </c>
      <c r="E7" s="37">
        <v>17</v>
      </c>
      <c r="F7" s="37">
        <v>1</v>
      </c>
      <c r="G7" s="37">
        <v>0</v>
      </c>
      <c r="H7" s="37" t="s">
        <v>110</v>
      </c>
      <c r="I7" s="37" t="s">
        <v>111</v>
      </c>
      <c r="J7" s="37" t="s">
        <v>112</v>
      </c>
      <c r="K7" s="37" t="s">
        <v>113</v>
      </c>
      <c r="L7" s="37" t="s">
        <v>114</v>
      </c>
      <c r="M7" s="37"/>
      <c r="N7" s="38" t="s">
        <v>115</v>
      </c>
      <c r="O7" s="38" t="s">
        <v>116</v>
      </c>
      <c r="P7" s="38">
        <v>47.36</v>
      </c>
      <c r="Q7" s="38">
        <v>83.64</v>
      </c>
      <c r="R7" s="38">
        <v>2776</v>
      </c>
      <c r="S7" s="38">
        <v>39717</v>
      </c>
      <c r="T7" s="38">
        <v>250.39</v>
      </c>
      <c r="U7" s="38">
        <v>158.62</v>
      </c>
      <c r="V7" s="38">
        <v>18776</v>
      </c>
      <c r="W7" s="38">
        <v>10.06</v>
      </c>
      <c r="X7" s="38">
        <v>1866.4</v>
      </c>
      <c r="Y7" s="38">
        <v>73.680000000000007</v>
      </c>
      <c r="Z7" s="38">
        <v>73.790000000000006</v>
      </c>
      <c r="AA7" s="38">
        <v>72.150000000000006</v>
      </c>
      <c r="AB7" s="38">
        <v>69.98</v>
      </c>
      <c r="AC7" s="38">
        <v>71.540000000000006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1998.17</v>
      </c>
      <c r="BG7" s="38">
        <v>1823.89</v>
      </c>
      <c r="BH7" s="38">
        <v>1758.02</v>
      </c>
      <c r="BI7" s="38">
        <v>1951.4</v>
      </c>
      <c r="BJ7" s="38">
        <v>1492.46</v>
      </c>
      <c r="BK7" s="38">
        <v>1309.43</v>
      </c>
      <c r="BL7" s="38">
        <v>1306.92</v>
      </c>
      <c r="BM7" s="38">
        <v>1203.71</v>
      </c>
      <c r="BN7" s="38">
        <v>1162.3599999999999</v>
      </c>
      <c r="BO7" s="38">
        <v>1047.6500000000001</v>
      </c>
      <c r="BP7" s="38">
        <v>728.3</v>
      </c>
      <c r="BQ7" s="38">
        <v>76.02</v>
      </c>
      <c r="BR7" s="38">
        <v>78.37</v>
      </c>
      <c r="BS7" s="38">
        <v>76.12</v>
      </c>
      <c r="BT7" s="38">
        <v>65.66</v>
      </c>
      <c r="BU7" s="38">
        <v>75.25</v>
      </c>
      <c r="BV7" s="38">
        <v>67.59</v>
      </c>
      <c r="BW7" s="38">
        <v>68.510000000000005</v>
      </c>
      <c r="BX7" s="38">
        <v>69.739999999999995</v>
      </c>
      <c r="BY7" s="38">
        <v>68.209999999999994</v>
      </c>
      <c r="BZ7" s="38">
        <v>74.040000000000006</v>
      </c>
      <c r="CA7" s="38">
        <v>100.04</v>
      </c>
      <c r="CB7" s="38">
        <v>198.47</v>
      </c>
      <c r="CC7" s="38">
        <v>193.37</v>
      </c>
      <c r="CD7" s="38">
        <v>204.23</v>
      </c>
      <c r="CE7" s="38">
        <v>238.48</v>
      </c>
      <c r="CF7" s="38">
        <v>208.09</v>
      </c>
      <c r="CG7" s="38">
        <v>251.88</v>
      </c>
      <c r="CH7" s="38">
        <v>247.43</v>
      </c>
      <c r="CI7" s="38">
        <v>248.89</v>
      </c>
      <c r="CJ7" s="38">
        <v>250.84</v>
      </c>
      <c r="CK7" s="38">
        <v>235.61</v>
      </c>
      <c r="CL7" s="38">
        <v>137.82</v>
      </c>
      <c r="CM7" s="38">
        <v>73.11</v>
      </c>
      <c r="CN7" s="38">
        <v>73.599999999999994</v>
      </c>
      <c r="CO7" s="38">
        <v>76.099999999999994</v>
      </c>
      <c r="CP7" s="38">
        <v>76.83</v>
      </c>
      <c r="CQ7" s="38">
        <v>77.06</v>
      </c>
      <c r="CR7" s="38">
        <v>49.29</v>
      </c>
      <c r="CS7" s="38">
        <v>50.32</v>
      </c>
      <c r="CT7" s="38">
        <v>49.89</v>
      </c>
      <c r="CU7" s="38">
        <v>49.39</v>
      </c>
      <c r="CV7" s="38">
        <v>49.25</v>
      </c>
      <c r="CW7" s="38">
        <v>60.09</v>
      </c>
      <c r="CX7" s="38">
        <v>87.73</v>
      </c>
      <c r="CY7" s="38">
        <v>89.61</v>
      </c>
      <c r="CZ7" s="38">
        <v>90.72</v>
      </c>
      <c r="DA7" s="38">
        <v>91.52</v>
      </c>
      <c r="DB7" s="38">
        <v>92.43</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2017-12-25T02:09:50Z</dcterms:created>
  <dcterms:modified xsi:type="dcterms:W3CDTF">2018-02-08T07:49:39Z</dcterms:modified>
  <cp:category/>
</cp:coreProperties>
</file>