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26～ 上下水道課◆◆\▼各グループ共通\★各グループ共通（調査・報告）\●H29\公営企業に係る経営比較分析\高島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<sst xmlns="http://schemas.openxmlformats.org/spreadsheetml/2006/main" count="240" uniqueCount="126">
  <si>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</si>
  <si>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</si>
  <si>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</si>
  <si>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</si>
  <si>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</si>
  <si>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</si>
  <si>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</si>
  <si>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</si>
  <si>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</si>
  <si>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</si>
  <si>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</si>
  <si>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</si>
  <si>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</si>
  <si>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</si>
  <si>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</si>
  <si>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</si>
  <si>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</si>
  <si>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</si>
  <si>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</si>
  <si>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</si>
  <si>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</si>
  <si>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</si>
  <si>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</si>
  <si>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</si>
  <si>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</si>
  <si>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</si>
  <si>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</si>
  <si>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</si>
  <si>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</si>
  <si>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</si>
  <si>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</si>
  <si>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</si>
  <si>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</si>
  <si>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</si>
  <si>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</si>
  <si>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</si>
  <si>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</si>
  <si>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</si>
  <si>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</si>
  <si>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</si>
  <si>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</si>
  <si>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</si>
  <si>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</si>
  <si>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</si>
  <si>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</si>
  <si>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</si>
  <si>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</si>
  <si>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</si>
  <si>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</si>
  <si>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</si>
  <si>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</si>
  <si>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</si>
  <si>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</si>
  <si>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</si>
  <si>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</si>
  <si>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</si>
  <si>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</si>
  <si>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</si>
  <si>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</si>
  <si>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</si>
  <si>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</si>
  <si>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</si>
  <si>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</si>
  <si>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</si>
  <si>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</si>
  <si>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</si>
  <si>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</si>
  <si>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</si>
  <si>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</si>
  <si>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</si>
  <si>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</si>
  <si>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</si>
  <si>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</si>
  <si>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</si>
  <si>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</si>
  <si>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</si>
  <si>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</si>
  <si>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</si>
  <si>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</si>
  <si>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</si>
  <si>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</si>
  <si>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</si>
  <si>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</si>
  <si>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</si>
  <si>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</si>
  <si>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</si>
  <si>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</si>
  <si>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</si>
  <si>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</si>
  <si>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</si>
  <si>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</si>
  <si>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</si>
  <si>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</si>
  <si>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</si>
  <si>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</si>
  <si>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</si>
  <si>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</si>
  <si>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</si>
  <si>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</si>
  <si>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</si>
  <si>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</si>
  <si>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</si>
  <si>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</si>
  <si>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</si>
  <si>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</si>
  <si>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</si>
  <si>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</si>
  <si>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</si>
  <si>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</si>
  <si>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</si>
  <si>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高島市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</si>
  <si>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</si>
  <si>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</si>
  <si>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</si>
  <si>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</si>
  <si>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</si>
  <si>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</si>
  <si>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</si>
  <si>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</si>
  <si>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</si>
  <si>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</si>
  <si>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</si>
  <si>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③管渠改善率は数値なしとなっている。これは本市の農業集落排水事業に更新時期を迎えた管渠はないためである。</t>
    <rPh sb="1" eb="3">
      <t>カンキョ</t>
    </rPh>
    <rPh sb="3" eb="5">
      <t>カイゼン</t>
    </rPh>
    <rPh sb="5" eb="6">
      <t>リツ</t>
    </rPh>
    <rPh sb="7" eb="9">
      <t>スウチ</t>
    </rPh>
    <rPh sb="21" eb="22">
      <t>ホン</t>
    </rPh>
    <rPh sb="22" eb="23">
      <t>シ</t>
    </rPh>
    <rPh sb="24" eb="26">
      <t>ノウギョウ</t>
    </rPh>
    <rPh sb="26" eb="28">
      <t>シュウラク</t>
    </rPh>
    <rPh sb="28" eb="30">
      <t>ハイスイ</t>
    </rPh>
    <rPh sb="30" eb="32">
      <t>ジギョウ</t>
    </rPh>
    <rPh sb="33" eb="35">
      <t>コウシン</t>
    </rPh>
    <rPh sb="35" eb="37">
      <t>ジキ</t>
    </rPh>
    <rPh sb="38" eb="39">
      <t>ムカ</t>
    </rPh>
    <rPh sb="41" eb="43">
      <t>カンキョ</t>
    </rPh>
    <phoneticPr fontId="4"/>
  </si>
  <si>
    <t>非設置</t>
    <rPh sb="0" eb="1">
      <t>ヒ</t>
    </rPh>
    <rPh sb="1" eb="3">
      <t>セッチ</t>
    </rPh>
    <phoneticPr fontId="4"/>
  </si>
  <si>
    <t>①収益的収支率は、100％に近い値で推移しているが、多額の繰入金に頼っているのが実情である。なお、H28年度が急増しているが、これは地方公営企業法適用前の打ち切り決算によるものである。
④企業債残高対事業規模比率は、類似団体よりも低く推移している。
⑤経費回収率は、H27年度と比較し、ほぼ横ばいとなっている。
⑥汚水処理原価は、一部の処理施設を公共下水道へ接続したことにより有収水量が減少したこと、地方公営企業法適用前の打ち切り決算により、類似団体平均よりも高くなっている。
⑦施設利用率は、類似団体平均より高く比較的効率的な運営ができていると考えられる。
⑧水洗化率は、類似団体平均よりも高く約96％となっており、区域内家庭の下水道接続はほぼ完了している。</t>
    <rPh sb="1" eb="4">
      <t>シュウエキテキ</t>
    </rPh>
    <rPh sb="4" eb="6">
      <t>シュウシ</t>
    </rPh>
    <rPh sb="6" eb="7">
      <t>リツ</t>
    </rPh>
    <rPh sb="14" eb="15">
      <t>チカ</t>
    </rPh>
    <rPh sb="16" eb="17">
      <t>アタイ</t>
    </rPh>
    <rPh sb="18" eb="20">
      <t>スイイ</t>
    </rPh>
    <rPh sb="26" eb="28">
      <t>タガク</t>
    </rPh>
    <rPh sb="29" eb="31">
      <t>クリイレ</t>
    </rPh>
    <rPh sb="31" eb="32">
      <t>キン</t>
    </rPh>
    <rPh sb="33" eb="34">
      <t>タヨ</t>
    </rPh>
    <rPh sb="40" eb="42">
      <t>ジツジョウ</t>
    </rPh>
    <rPh sb="52" eb="54">
      <t>ネンド</t>
    </rPh>
    <rPh sb="55" eb="57">
      <t>キュウゾウ</t>
    </rPh>
    <rPh sb="66" eb="68">
      <t>チホウ</t>
    </rPh>
    <rPh sb="68" eb="70">
      <t>コウエイ</t>
    </rPh>
    <rPh sb="70" eb="72">
      <t>キギョウ</t>
    </rPh>
    <rPh sb="72" eb="73">
      <t>ホウ</t>
    </rPh>
    <rPh sb="73" eb="75">
      <t>テキヨウ</t>
    </rPh>
    <rPh sb="75" eb="76">
      <t>マエ</t>
    </rPh>
    <rPh sb="77" eb="78">
      <t>ウ</t>
    </rPh>
    <rPh sb="79" eb="80">
      <t>キ</t>
    </rPh>
    <rPh sb="81" eb="83">
      <t>ケッサン</t>
    </rPh>
    <rPh sb="94" eb="96">
      <t>キギョウ</t>
    </rPh>
    <rPh sb="96" eb="97">
      <t>サイ</t>
    </rPh>
    <rPh sb="97" eb="99">
      <t>ザンダカ</t>
    </rPh>
    <rPh sb="99" eb="100">
      <t>タイ</t>
    </rPh>
    <rPh sb="100" eb="102">
      <t>ジギョウ</t>
    </rPh>
    <rPh sb="102" eb="104">
      <t>キボ</t>
    </rPh>
    <rPh sb="104" eb="106">
      <t>ヒリツ</t>
    </rPh>
    <rPh sb="108" eb="110">
      <t>ルイジ</t>
    </rPh>
    <rPh sb="110" eb="112">
      <t>ダンタイ</t>
    </rPh>
    <rPh sb="115" eb="116">
      <t>ヒク</t>
    </rPh>
    <rPh sb="117" eb="119">
      <t>スイイ</t>
    </rPh>
    <rPh sb="126" eb="128">
      <t>ケイヒ</t>
    </rPh>
    <rPh sb="128" eb="130">
      <t>カイシュウ</t>
    </rPh>
    <rPh sb="130" eb="131">
      <t>リツ</t>
    </rPh>
    <rPh sb="136" eb="138">
      <t>ネンド</t>
    </rPh>
    <rPh sb="139" eb="141">
      <t>ヒカク</t>
    </rPh>
    <rPh sb="145" eb="146">
      <t>ヨコ</t>
    </rPh>
    <rPh sb="157" eb="159">
      <t>オスイ</t>
    </rPh>
    <rPh sb="159" eb="161">
      <t>ショリ</t>
    </rPh>
    <rPh sb="161" eb="163">
      <t>ゲンカ</t>
    </rPh>
    <rPh sb="165" eb="167">
      <t>イチブ</t>
    </rPh>
    <rPh sb="168" eb="170">
      <t>ショリ</t>
    </rPh>
    <rPh sb="170" eb="172">
      <t>シセツ</t>
    </rPh>
    <rPh sb="173" eb="175">
      <t>コウキョウ</t>
    </rPh>
    <rPh sb="175" eb="178">
      <t>ゲスイドウ</t>
    </rPh>
    <rPh sb="179" eb="181">
      <t>セツゾク</t>
    </rPh>
    <rPh sb="188" eb="190">
      <t>ユウシュウ</t>
    </rPh>
    <rPh sb="190" eb="192">
      <t>スイリョウ</t>
    </rPh>
    <rPh sb="193" eb="195">
      <t>ゲンショウ</t>
    </rPh>
    <rPh sb="200" eb="202">
      <t>チホウ</t>
    </rPh>
    <rPh sb="202" eb="204">
      <t>コウエイ</t>
    </rPh>
    <rPh sb="204" eb="206">
      <t>キギョウ</t>
    </rPh>
    <rPh sb="206" eb="207">
      <t>ホウ</t>
    </rPh>
    <rPh sb="207" eb="209">
      <t>テキヨウ</t>
    </rPh>
    <rPh sb="209" eb="210">
      <t>マエ</t>
    </rPh>
    <rPh sb="211" eb="212">
      <t>ウ</t>
    </rPh>
    <rPh sb="213" eb="214">
      <t>キ</t>
    </rPh>
    <rPh sb="215" eb="217">
      <t>ケッサン</t>
    </rPh>
    <rPh sb="221" eb="223">
      <t>ルイジ</t>
    </rPh>
    <rPh sb="223" eb="225">
      <t>ダンタイ</t>
    </rPh>
    <rPh sb="225" eb="227">
      <t>ヘイキン</t>
    </rPh>
    <rPh sb="230" eb="231">
      <t>タカ</t>
    </rPh>
    <rPh sb="240" eb="242">
      <t>シセツ</t>
    </rPh>
    <rPh sb="242" eb="245">
      <t>リヨウリツ</t>
    </rPh>
    <rPh sb="247" eb="249">
      <t>ルイジ</t>
    </rPh>
    <rPh sb="249" eb="251">
      <t>ダンタイ</t>
    </rPh>
    <rPh sb="251" eb="253">
      <t>ヘイキン</t>
    </rPh>
    <rPh sb="255" eb="256">
      <t>タカ</t>
    </rPh>
    <rPh sb="257" eb="260">
      <t>ヒカクテキ</t>
    </rPh>
    <rPh sb="260" eb="262">
      <t>コウリツ</t>
    </rPh>
    <rPh sb="262" eb="263">
      <t>テキ</t>
    </rPh>
    <rPh sb="264" eb="266">
      <t>ウンエイ</t>
    </rPh>
    <rPh sb="273" eb="274">
      <t>カンガ</t>
    </rPh>
    <rPh sb="281" eb="284">
      <t>スイセンカ</t>
    </rPh>
    <rPh sb="284" eb="285">
      <t>リツ</t>
    </rPh>
    <rPh sb="287" eb="289">
      <t>ルイジ</t>
    </rPh>
    <rPh sb="289" eb="291">
      <t>ダンタイ</t>
    </rPh>
    <rPh sb="291" eb="293">
      <t>ヘイキン</t>
    </rPh>
    <rPh sb="296" eb="297">
      <t>タカ</t>
    </rPh>
    <rPh sb="298" eb="299">
      <t>ヤク</t>
    </rPh>
    <rPh sb="309" eb="312">
      <t>クイキナイ</t>
    </rPh>
    <rPh sb="312" eb="314">
      <t>カテイ</t>
    </rPh>
    <rPh sb="315" eb="318">
      <t>ゲスイドウ</t>
    </rPh>
    <rPh sb="318" eb="320">
      <t>セツゾク</t>
    </rPh>
    <rPh sb="323" eb="325">
      <t>カンリョウ</t>
    </rPh>
    <phoneticPr fontId="4"/>
  </si>
  <si>
    <t>本市の農業集落排水事業は、昭和59年度から事業を開始しており、30年以上経過している。処理施設の老朽化が進んでいく中、今後も事業を継続していくため、公共下水道への接続を行っている。
上記分析のとおり、汚水処理原価や経費回収率が比較的良好にもかかわらず、繰入金に頼っているのは、収益性の乏しい事業を行っているということである。
平成29年度から地方公営企業法の全部適用を行い、企業会計制度を導入したが、すぐに経営の効率化が図れるわけではいないので、今後財務状況等を適切に把握し、将来の更新・投資を計画的に行えるよう努めていく。</t>
    <rPh sb="0" eb="1">
      <t>ホン</t>
    </rPh>
    <rPh sb="1" eb="2">
      <t>シ</t>
    </rPh>
    <rPh sb="3" eb="5">
      <t>ノウギョウ</t>
    </rPh>
    <rPh sb="5" eb="7">
      <t>シュウラク</t>
    </rPh>
    <rPh sb="7" eb="9">
      <t>ハイスイ</t>
    </rPh>
    <rPh sb="9" eb="11">
      <t>ジギョウ</t>
    </rPh>
    <rPh sb="13" eb="15">
      <t>ショウワ</t>
    </rPh>
    <rPh sb="17" eb="19">
      <t>ネンド</t>
    </rPh>
    <rPh sb="21" eb="23">
      <t>ジギョウ</t>
    </rPh>
    <rPh sb="24" eb="26">
      <t>カイシ</t>
    </rPh>
    <rPh sb="33" eb="34">
      <t>ネン</t>
    </rPh>
    <rPh sb="34" eb="36">
      <t>イジョウ</t>
    </rPh>
    <rPh sb="36" eb="38">
      <t>ケイカ</t>
    </rPh>
    <rPh sb="43" eb="45">
      <t>ショリ</t>
    </rPh>
    <rPh sb="45" eb="47">
      <t>シセツ</t>
    </rPh>
    <rPh sb="48" eb="51">
      <t>ロウキュウカ</t>
    </rPh>
    <rPh sb="52" eb="53">
      <t>スス</t>
    </rPh>
    <rPh sb="57" eb="58">
      <t>ナカ</t>
    </rPh>
    <rPh sb="59" eb="61">
      <t>コンゴ</t>
    </rPh>
    <rPh sb="62" eb="64">
      <t>ジギョウ</t>
    </rPh>
    <rPh sb="65" eb="67">
      <t>ケイゾク</t>
    </rPh>
    <rPh sb="74" eb="76">
      <t>コウキョウ</t>
    </rPh>
    <rPh sb="76" eb="79">
      <t>ゲスイドウ</t>
    </rPh>
    <rPh sb="81" eb="83">
      <t>セツゾク</t>
    </rPh>
    <rPh sb="84" eb="85">
      <t>オコナ</t>
    </rPh>
    <rPh sb="91" eb="93">
      <t>ジョウキ</t>
    </rPh>
    <rPh sb="93" eb="95">
      <t>ブンセキ</t>
    </rPh>
    <rPh sb="100" eb="102">
      <t>オスイ</t>
    </rPh>
    <rPh sb="102" eb="104">
      <t>ショリ</t>
    </rPh>
    <rPh sb="104" eb="106">
      <t>ゲンカ</t>
    </rPh>
    <rPh sb="107" eb="109">
      <t>ケイヒ</t>
    </rPh>
    <rPh sb="109" eb="111">
      <t>カイシュウ</t>
    </rPh>
    <rPh sb="111" eb="112">
      <t>リツ</t>
    </rPh>
    <rPh sb="113" eb="116">
      <t>ヒカクテキ</t>
    </rPh>
    <rPh sb="116" eb="118">
      <t>リョウコウ</t>
    </rPh>
    <rPh sb="126" eb="128">
      <t>クリイレ</t>
    </rPh>
    <rPh sb="128" eb="129">
      <t>キン</t>
    </rPh>
    <rPh sb="130" eb="131">
      <t>タヨ</t>
    </rPh>
    <rPh sb="138" eb="141">
      <t>シュウエキセイ</t>
    </rPh>
    <rPh sb="142" eb="143">
      <t>トボ</t>
    </rPh>
    <rPh sb="145" eb="147">
      <t>ジギョウ</t>
    </rPh>
    <rPh sb="148" eb="149">
      <t>オコナ</t>
    </rPh>
    <rPh sb="163" eb="165">
      <t>ヘイセイ</t>
    </rPh>
    <rPh sb="167" eb="169">
      <t>ネンド</t>
    </rPh>
    <rPh sb="171" eb="173">
      <t>チホウ</t>
    </rPh>
    <rPh sb="173" eb="175">
      <t>コウエイ</t>
    </rPh>
    <rPh sb="175" eb="177">
      <t>キギョウ</t>
    </rPh>
    <rPh sb="177" eb="178">
      <t>ホウ</t>
    </rPh>
    <rPh sb="179" eb="181">
      <t>ゼンブ</t>
    </rPh>
    <rPh sb="181" eb="183">
      <t>テキヨウ</t>
    </rPh>
    <rPh sb="184" eb="185">
      <t>オコナ</t>
    </rPh>
    <rPh sb="187" eb="189">
      <t>キギョウ</t>
    </rPh>
    <rPh sb="189" eb="191">
      <t>カイケイ</t>
    </rPh>
    <rPh sb="191" eb="193">
      <t>セイド</t>
    </rPh>
    <rPh sb="194" eb="196">
      <t>ドウニュウ</t>
    </rPh>
    <rPh sb="203" eb="205">
      <t>ケイエイ</t>
    </rPh>
    <rPh sb="206" eb="209">
      <t>コウリツカ</t>
    </rPh>
    <rPh sb="210" eb="211">
      <t>ハカ</t>
    </rPh>
    <rPh sb="223" eb="225">
      <t>コンゴ</t>
    </rPh>
    <rPh sb="225" eb="227">
      <t>ザイム</t>
    </rPh>
    <rPh sb="227" eb="229">
      <t>ジョウキョウ</t>
    </rPh>
    <rPh sb="229" eb="230">
      <t>トウ</t>
    </rPh>
    <rPh sb="231" eb="233">
      <t>テキセツ</t>
    </rPh>
    <rPh sb="234" eb="236">
      <t>ハアク</t>
    </rPh>
    <rPh sb="238" eb="240">
      <t>ショウライ</t>
    </rPh>
    <rPh sb="241" eb="243">
      <t>コウシン</t>
    </rPh>
    <rPh sb="244" eb="246">
      <t>トウシ</t>
    </rPh>
    <rPh sb="247" eb="249">
      <t>ケイカク</t>
    </rPh>
    <rPh sb="249" eb="250">
      <t>テキ</t>
    </rPh>
    <rPh sb="251" eb="252">
      <t>オコナ</t>
    </rPh>
    <rPh sb="256" eb="25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</si>
</sst>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5698112"/>
        <c:axId val="1957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0.05</c:v>
                </c:pt>
              </c:numCache>
            </c:numRef>
          </c:val>
          <c:smooth val="0"/>
        </c:ser>
        <c:dLbls>
          <c:showLegendKey val="0"/>
          <c:showVal val="0"/>
          <c:showCatName val="0"/>
          <c:showSerName val="0"/>
          <c:showPercent val="0"/>
          <c:showBubbleSize val="0"/>
        </c:dLbls>
        <c:marker val="1"/>
        <c:smooth val="0"/>
        <c:axId val="195698112"/>
        <c:axId val="195705152"/>
      </c:lineChart>
      <c:dateAx>
        <c:axId val="195698112"/>
        <c:scaling>
          <c:orientation val="minMax"/>
        </c:scaling>
        <c:delete val="1"/>
        <c:axPos val="b"/>
        <c:numFmt formatCode="ge" sourceLinked="1"/>
        <c:majorTickMark val="none"/>
        <c:minorTickMark val="none"/>
        <c:tickLblPos val="none"/>
        <c:crossAx val="195705152"/>
        <c:crosses val="autoZero"/>
        <c:auto val="1"/>
        <c:lblOffset val="100"/>
        <c:baseTimeUnit val="years"/>
      </c:dateAx>
      <c:valAx>
        <c:axId val="1957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67.08</c:v>
                </c:pt>
                <c:pt idx="1">
                  <c:v>73.45</c:v>
                </c:pt>
                <c:pt idx="2">
                  <c:v>78.47</c:v>
                </c:pt>
                <c:pt idx="3">
                  <c:v>64.72</c:v>
                </c:pt>
                <c:pt idx="4">
                  <c:v>67.75</c:v>
                </c:pt>
              </c:numCache>
            </c:numRef>
          </c:val>
        </c:ser>
        <c:dLbls>
          <c:showLegendKey val="0"/>
          <c:showVal val="0"/>
          <c:showCatName val="0"/>
          <c:showSerName val="0"/>
          <c:showPercent val="0"/>
          <c:showBubbleSize val="0"/>
        </c:dLbls>
        <c:gapWidth val="150"/>
        <c:axId val="196481000"/>
        <c:axId val="19648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56</c:v>
                </c:pt>
              </c:numCache>
            </c:numRef>
          </c:val>
          <c:smooth val="0"/>
        </c:ser>
        <c:dLbls>
          <c:showLegendKey val="0"/>
          <c:showVal val="0"/>
          <c:showCatName val="0"/>
          <c:showSerName val="0"/>
          <c:showPercent val="0"/>
          <c:showBubbleSize val="0"/>
        </c:dLbls>
        <c:marker val="1"/>
        <c:smooth val="0"/>
        <c:axId val="196481000"/>
        <c:axId val="196481392"/>
      </c:lineChart>
      <c:dateAx>
        <c:axId val="196481000"/>
        <c:scaling>
          <c:orientation val="minMax"/>
        </c:scaling>
        <c:delete val="1"/>
        <c:axPos val="b"/>
        <c:numFmt formatCode="ge" sourceLinked="1"/>
        <c:majorTickMark val="none"/>
        <c:minorTickMark val="none"/>
        <c:tickLblPos val="none"/>
        <c:crossAx val="196481392"/>
        <c:crosses val="autoZero"/>
        <c:auto val="1"/>
        <c:lblOffset val="100"/>
        <c:baseTimeUnit val="years"/>
      </c:dateAx>
      <c:valAx>
        <c:axId val="19648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8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95.67</c:v>
                </c:pt>
                <c:pt idx="1">
                  <c:v>95.62</c:v>
                </c:pt>
                <c:pt idx="2">
                  <c:v>95.97</c:v>
                </c:pt>
                <c:pt idx="3">
                  <c:v>96.16</c:v>
                </c:pt>
                <c:pt idx="4">
                  <c:v>96.31</c:v>
                </c:pt>
              </c:numCache>
            </c:numRef>
          </c:val>
        </c:ser>
        <c:dLbls>
          <c:showLegendKey val="0"/>
          <c:showVal val="0"/>
          <c:showCatName val="0"/>
          <c:showSerName val="0"/>
          <c:showPercent val="0"/>
          <c:showBubbleSize val="0"/>
        </c:dLbls>
        <c:gapWidth val="150"/>
        <c:axId val="196482568"/>
        <c:axId val="19648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89.51</c:v>
                </c:pt>
              </c:numCache>
            </c:numRef>
          </c:val>
          <c:smooth val="0"/>
        </c:ser>
        <c:dLbls>
          <c:showLegendKey val="0"/>
          <c:showVal val="0"/>
          <c:showCatName val="0"/>
          <c:showSerName val="0"/>
          <c:showPercent val="0"/>
          <c:showBubbleSize val="0"/>
        </c:dLbls>
        <c:marker val="1"/>
        <c:smooth val="0"/>
        <c:axId val="196482568"/>
        <c:axId val="196482960"/>
      </c:lineChart>
      <c:dateAx>
        <c:axId val="196482568"/>
        <c:scaling>
          <c:orientation val="minMax"/>
        </c:scaling>
        <c:delete val="1"/>
        <c:axPos val="b"/>
        <c:numFmt formatCode="ge" sourceLinked="1"/>
        <c:majorTickMark val="none"/>
        <c:minorTickMark val="none"/>
        <c:tickLblPos val="none"/>
        <c:crossAx val="196482960"/>
        <c:crosses val="autoZero"/>
        <c:auto val="1"/>
        <c:lblOffset val="100"/>
        <c:baseTimeUnit val="years"/>
      </c:dateAx>
      <c:valAx>
        <c:axId val="19648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8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99.38</c:v>
                </c:pt>
                <c:pt idx="1">
                  <c:v>99.31</c:v>
                </c:pt>
                <c:pt idx="2">
                  <c:v>99.32</c:v>
                </c:pt>
                <c:pt idx="3">
                  <c:v>99.36</c:v>
                </c:pt>
                <c:pt idx="4">
                  <c:v>105.9</c:v>
                </c:pt>
              </c:numCache>
            </c:numRef>
          </c:val>
        </c:ser>
        <c:dLbls>
          <c:showLegendKey val="0"/>
          <c:showVal val="0"/>
          <c:showCatName val="0"/>
          <c:showSerName val="0"/>
          <c:showPercent val="0"/>
          <c:showBubbleSize val="0"/>
        </c:dLbls>
        <c:gapWidth val="150"/>
        <c:axId val="196306232"/>
        <c:axId val="19631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306232"/>
        <c:axId val="196312760"/>
      </c:lineChart>
      <c:dateAx>
        <c:axId val="196306232"/>
        <c:scaling>
          <c:orientation val="minMax"/>
        </c:scaling>
        <c:delete val="1"/>
        <c:axPos val="b"/>
        <c:numFmt formatCode="ge" sourceLinked="1"/>
        <c:majorTickMark val="none"/>
        <c:minorTickMark val="none"/>
        <c:tickLblPos val="none"/>
        <c:crossAx val="196312760"/>
        <c:crosses val="autoZero"/>
        <c:auto val="1"/>
        <c:lblOffset val="100"/>
        <c:baseTimeUnit val="years"/>
      </c:dateAx>
      <c:valAx>
        <c:axId val="19631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30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369000"/>
        <c:axId val="19637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369000"/>
        <c:axId val="196370408"/>
      </c:lineChart>
      <c:dateAx>
        <c:axId val="196369000"/>
        <c:scaling>
          <c:orientation val="minMax"/>
        </c:scaling>
        <c:delete val="1"/>
        <c:axPos val="b"/>
        <c:numFmt formatCode="ge" sourceLinked="1"/>
        <c:majorTickMark val="none"/>
        <c:minorTickMark val="none"/>
        <c:tickLblPos val="none"/>
        <c:crossAx val="196370408"/>
        <c:crosses val="autoZero"/>
        <c:auto val="1"/>
        <c:lblOffset val="100"/>
        <c:baseTimeUnit val="years"/>
      </c:dateAx>
      <c:valAx>
        <c:axId val="19637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36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656680"/>
        <c:axId val="19502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656680"/>
        <c:axId val="195023016"/>
      </c:lineChart>
      <c:dateAx>
        <c:axId val="196656680"/>
        <c:scaling>
          <c:orientation val="minMax"/>
        </c:scaling>
        <c:delete val="1"/>
        <c:axPos val="b"/>
        <c:numFmt formatCode="ge" sourceLinked="1"/>
        <c:majorTickMark val="none"/>
        <c:minorTickMark val="none"/>
        <c:tickLblPos val="none"/>
        <c:crossAx val="195023016"/>
        <c:crosses val="autoZero"/>
        <c:auto val="1"/>
        <c:lblOffset val="100"/>
        <c:baseTimeUnit val="years"/>
      </c:dateAx>
      <c:valAx>
        <c:axId val="19502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5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026152"/>
        <c:axId val="19612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026152"/>
        <c:axId val="196125768"/>
      </c:lineChart>
      <c:dateAx>
        <c:axId val="195026152"/>
        <c:scaling>
          <c:orientation val="minMax"/>
        </c:scaling>
        <c:delete val="1"/>
        <c:axPos val="b"/>
        <c:numFmt formatCode="ge" sourceLinked="1"/>
        <c:majorTickMark val="none"/>
        <c:minorTickMark val="none"/>
        <c:tickLblPos val="none"/>
        <c:crossAx val="196125768"/>
        <c:crosses val="autoZero"/>
        <c:auto val="1"/>
        <c:lblOffset val="100"/>
        <c:baseTimeUnit val="years"/>
      </c:dateAx>
      <c:valAx>
        <c:axId val="19612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2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127336"/>
        <c:axId val="19612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127336"/>
        <c:axId val="196127728"/>
      </c:lineChart>
      <c:dateAx>
        <c:axId val="196127336"/>
        <c:scaling>
          <c:orientation val="minMax"/>
        </c:scaling>
        <c:delete val="1"/>
        <c:axPos val="b"/>
        <c:numFmt formatCode="ge" sourceLinked="1"/>
        <c:majorTickMark val="none"/>
        <c:minorTickMark val="none"/>
        <c:tickLblPos val="none"/>
        <c:crossAx val="196127728"/>
        <c:crosses val="autoZero"/>
        <c:auto val="1"/>
        <c:lblOffset val="100"/>
        <c:baseTimeUnit val="years"/>
      </c:dateAx>
      <c:valAx>
        <c:axId val="19612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2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357.29</c:v>
                </c:pt>
                <c:pt idx="1">
                  <c:v>287.22000000000003</c:v>
                </c:pt>
                <c:pt idx="2">
                  <c:v>303.20999999999998</c:v>
                </c:pt>
                <c:pt idx="3">
                  <c:v>215.71</c:v>
                </c:pt>
                <c:pt idx="4">
                  <c:v>279.35000000000002</c:v>
                </c:pt>
              </c:numCache>
            </c:numRef>
          </c:val>
        </c:ser>
        <c:dLbls>
          <c:showLegendKey val="0"/>
          <c:showVal val="0"/>
          <c:showCatName val="0"/>
          <c:showSerName val="0"/>
          <c:showPercent val="0"/>
          <c:showBubbleSize val="0"/>
        </c:dLbls>
        <c:gapWidth val="150"/>
        <c:axId val="196128904"/>
        <c:axId val="19612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685.34</c:v>
                </c:pt>
              </c:numCache>
            </c:numRef>
          </c:val>
          <c:smooth val="0"/>
        </c:ser>
        <c:dLbls>
          <c:showLegendKey val="0"/>
          <c:showVal val="0"/>
          <c:showCatName val="0"/>
          <c:showSerName val="0"/>
          <c:showPercent val="0"/>
          <c:showBubbleSize val="0"/>
        </c:dLbls>
        <c:marker val="1"/>
        <c:smooth val="0"/>
        <c:axId val="196128904"/>
        <c:axId val="196129296"/>
      </c:lineChart>
      <c:dateAx>
        <c:axId val="196128904"/>
        <c:scaling>
          <c:orientation val="minMax"/>
        </c:scaling>
        <c:delete val="1"/>
        <c:axPos val="b"/>
        <c:numFmt formatCode="ge" sourceLinked="1"/>
        <c:majorTickMark val="none"/>
        <c:minorTickMark val="none"/>
        <c:tickLblPos val="none"/>
        <c:crossAx val="196129296"/>
        <c:crosses val="autoZero"/>
        <c:auto val="1"/>
        <c:lblOffset val="100"/>
        <c:baseTimeUnit val="years"/>
      </c:dateAx>
      <c:valAx>
        <c:axId val="19612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2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85.22</c:v>
                </c:pt>
                <c:pt idx="1">
                  <c:v>82.84</c:v>
                </c:pt>
                <c:pt idx="2">
                  <c:v>74.78</c:v>
                </c:pt>
                <c:pt idx="3">
                  <c:v>57.04</c:v>
                </c:pt>
                <c:pt idx="4">
                  <c:v>57.14</c:v>
                </c:pt>
              </c:numCache>
            </c:numRef>
          </c:val>
        </c:ser>
        <c:dLbls>
          <c:showLegendKey val="0"/>
          <c:showVal val="0"/>
          <c:showCatName val="0"/>
          <c:showSerName val="0"/>
          <c:showPercent val="0"/>
          <c:showBubbleSize val="0"/>
        </c:dLbls>
        <c:gapWidth val="150"/>
        <c:axId val="196253848"/>
        <c:axId val="1962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59.83</c:v>
                </c:pt>
              </c:numCache>
            </c:numRef>
          </c:val>
          <c:smooth val="0"/>
        </c:ser>
        <c:dLbls>
          <c:showLegendKey val="0"/>
          <c:showVal val="0"/>
          <c:showCatName val="0"/>
          <c:showSerName val="0"/>
          <c:showPercent val="0"/>
          <c:showBubbleSize val="0"/>
        </c:dLbls>
        <c:marker val="1"/>
        <c:smooth val="0"/>
        <c:axId val="196253848"/>
        <c:axId val="196254240"/>
      </c:lineChart>
      <c:dateAx>
        <c:axId val="196253848"/>
        <c:scaling>
          <c:orientation val="minMax"/>
        </c:scaling>
        <c:delete val="1"/>
        <c:axPos val="b"/>
        <c:numFmt formatCode="ge" sourceLinked="1"/>
        <c:majorTickMark val="none"/>
        <c:minorTickMark val="none"/>
        <c:tickLblPos val="none"/>
        <c:crossAx val="196254240"/>
        <c:crosses val="autoZero"/>
        <c:auto val="1"/>
        <c:lblOffset val="100"/>
        <c:baseTimeUnit val="years"/>
      </c:dateAx>
      <c:valAx>
        <c:axId val="1962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5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202.92</c:v>
                </c:pt>
                <c:pt idx="1">
                  <c:v>209.25</c:v>
                </c:pt>
                <c:pt idx="2">
                  <c:v>239.08</c:v>
                </c:pt>
                <c:pt idx="3">
                  <c:v>316.56</c:v>
                </c:pt>
                <c:pt idx="4">
                  <c:v>270.49</c:v>
                </c:pt>
              </c:numCache>
            </c:numRef>
          </c:val>
        </c:ser>
        <c:dLbls>
          <c:showLegendKey val="0"/>
          <c:showVal val="0"/>
          <c:showCatName val="0"/>
          <c:showSerName val="0"/>
          <c:showPercent val="0"/>
          <c:showBubbleSize val="0"/>
        </c:dLbls>
        <c:gapWidth val="150"/>
        <c:axId val="196255416"/>
        <c:axId val="1962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246.66</c:v>
                </c:pt>
              </c:numCache>
            </c:numRef>
          </c:val>
          <c:smooth val="0"/>
        </c:ser>
        <c:dLbls>
          <c:showLegendKey val="0"/>
          <c:showVal val="0"/>
          <c:showCatName val="0"/>
          <c:showSerName val="0"/>
          <c:showPercent val="0"/>
          <c:showBubbleSize val="0"/>
        </c:dLbls>
        <c:marker val="1"/>
        <c:smooth val="0"/>
        <c:axId val="196255416"/>
        <c:axId val="196255808"/>
      </c:lineChart>
      <c:dateAx>
        <c:axId val="196255416"/>
        <c:scaling>
          <c:orientation val="minMax"/>
        </c:scaling>
        <c:delete val="1"/>
        <c:axPos val="b"/>
        <c:numFmt formatCode="ge" sourceLinked="1"/>
        <c:majorTickMark val="none"/>
        <c:minorTickMark val="none"/>
        <c:tickLblPos val="none"/>
        <c:crossAx val="196255808"/>
        <c:crosses val="autoZero"/>
        <c:auto val="1"/>
        <c:lblOffset val="100"/>
        <c:baseTimeUnit val="years"/>
      </c:dateAx>
      <c:valAx>
        <c:axId val="1962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5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44" zoomScale="85" zoomScaleNormal="85"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滋賀県　高島市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123</v>
      </c>
      <c r="AE8" s="49"/>
      <c r="AF8" s="49"/>
      <c r="AG8" s="49"/>
      <c r="AH8" s="49"/>
      <c r="AI8" s="49"/>
      <c r="AJ8" s="49"/>
      <c r="AK8" s="4"/>
      <c r="AL8" s="50">
        <f>データ!S6</f>
        <v>50316</v>
      </c>
      <c r="AM8" s="50"/>
      <c r="AN8" s="50"/>
      <c r="AO8" s="50"/>
      <c r="AP8" s="50"/>
      <c r="AQ8" s="50"/>
      <c r="AR8" s="50"/>
      <c r="AS8" s="50"/>
      <c r="AT8" s="45">
        <f>データ!T6</f>
        <v>693.05</v>
      </c>
      <c r="AU8" s="45"/>
      <c r="AV8" s="45"/>
      <c r="AW8" s="45"/>
      <c r="AX8" s="45"/>
      <c r="AY8" s="45"/>
      <c r="AZ8" s="45"/>
      <c r="BA8" s="45"/>
      <c r="BB8" s="45">
        <f>データ!U6</f>
        <v>72.599999999999994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12.55</v>
      </c>
      <c r="Q10" s="45"/>
      <c r="R10" s="45"/>
      <c r="S10" s="45"/>
      <c r="T10" s="45"/>
      <c r="U10" s="45"/>
      <c r="V10" s="45"/>
      <c r="W10" s="45">
        <f>データ!Q6</f>
        <v>84.27</v>
      </c>
      <c r="X10" s="45"/>
      <c r="Y10" s="45"/>
      <c r="Z10" s="45"/>
      <c r="AA10" s="45"/>
      <c r="AB10" s="45"/>
      <c r="AC10" s="45"/>
      <c r="AD10" s="50">
        <f>データ!R6</f>
        <v>3240</v>
      </c>
      <c r="AE10" s="50"/>
      <c r="AF10" s="50"/>
      <c r="AG10" s="50"/>
      <c r="AH10" s="50"/>
      <c r="AI10" s="50"/>
      <c r="AJ10" s="50"/>
      <c r="AK10" s="2"/>
      <c r="AL10" s="50">
        <f>データ!V6</f>
        <v>6279</v>
      </c>
      <c r="AM10" s="50"/>
      <c r="AN10" s="50"/>
      <c r="AO10" s="50"/>
      <c r="AP10" s="50"/>
      <c r="AQ10" s="50"/>
      <c r="AR10" s="50"/>
      <c r="AS10" s="50"/>
      <c r="AT10" s="45">
        <f>データ!W6</f>
        <v>7.95</v>
      </c>
      <c r="AU10" s="45"/>
      <c r="AV10" s="45"/>
      <c r="AW10" s="45"/>
      <c r="AX10" s="45"/>
      <c r="AY10" s="45"/>
      <c r="AZ10" s="45"/>
      <c r="BA10" s="45"/>
      <c r="BB10" s="45">
        <f>データ!X6</f>
        <v>789.81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252123</v>
      </c>
      <c r="D6" s="33">
        <f t="shared" si="3"/>
        <v>47</v>
      </c>
      <c r="E6" s="33">
        <f t="shared" si="3"/>
        <v>17</v>
      </c>
      <c r="F6" s="33">
        <f t="shared" si="3"/>
        <v>5</v>
      </c>
      <c r="G6" s="33">
        <f t="shared" si="3"/>
        <v>0</v>
      </c>
      <c r="H6" s="33" t="str">
        <f t="shared" si="3"/>
        <v>滋賀県　高島市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12.55</v>
      </c>
      <c r="Q6" s="34">
        <f t="shared" si="3"/>
        <v>84.27</v>
      </c>
      <c r="R6" s="34">
        <f t="shared" si="3"/>
        <v>3240</v>
      </c>
      <c r="S6" s="34">
        <f t="shared" si="3"/>
        <v>50316</v>
      </c>
      <c r="T6" s="34">
        <f t="shared" si="3"/>
        <v>693.05</v>
      </c>
      <c r="U6" s="34">
        <f t="shared" si="3"/>
        <v>72.599999999999994</v>
      </c>
      <c r="V6" s="34">
        <f t="shared" si="3"/>
        <v>6279</v>
      </c>
      <c r="W6" s="34">
        <f t="shared" si="3"/>
        <v>7.95</v>
      </c>
      <c r="X6" s="34">
        <f t="shared" si="3"/>
        <v>789.81</v>
      </c>
      <c r="Y6" s="35">
        <f>IF(Y7="",NA(),Y7)</f>
        <v>99.38</v>
      </c>
      <c r="Z6" s="35">
        <f t="shared" ref="Z6:AH6" si="4">IF(Z7="",NA(),Z7)</f>
        <v>99.31</v>
      </c>
      <c r="AA6" s="35">
        <f t="shared" si="4"/>
        <v>99.32</v>
      </c>
      <c r="AB6" s="35">
        <f t="shared" si="4"/>
        <v>99.36</v>
      </c>
      <c r="AC6" s="35">
        <f t="shared" si="4"/>
        <v>105.9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357.29</v>
      </c>
      <c r="BG6" s="35">
        <f t="shared" ref="BG6:BO6" si="7">IF(BG7="",NA(),BG7)</f>
        <v>287.22000000000003</v>
      </c>
      <c r="BH6" s="35">
        <f t="shared" si="7"/>
        <v>303.20999999999998</v>
      </c>
      <c r="BI6" s="35">
        <f t="shared" si="7"/>
        <v>215.71</v>
      </c>
      <c r="BJ6" s="35">
        <f t="shared" si="7"/>
        <v>279.35000000000002</v>
      </c>
      <c r="BK6" s="35">
        <f t="shared" si="7"/>
        <v>1197.82</v>
      </c>
      <c r="BL6" s="35">
        <f t="shared" si="7"/>
        <v>1126.77</v>
      </c>
      <c r="BM6" s="35">
        <f t="shared" si="7"/>
        <v>1044.8</v>
      </c>
      <c r="BN6" s="35">
        <f t="shared" si="7"/>
        <v>1081.8</v>
      </c>
      <c r="BO6" s="35">
        <f t="shared" si="7"/>
        <v>685.34</v>
      </c>
      <c r="BP6" s="34" t="str">
        <f>IF(BP7="","",IF(BP7="-","【-】","【"&amp;SUBSTITUTE(TEXT(BP7,"#,##0.00"),"-","△")&amp;"】"))</f>
        <v>【914.53】</v>
      </c>
      <c r="BQ6" s="35">
        <f>IF(BQ7="",NA(),BQ7)</f>
        <v>85.22</v>
      </c>
      <c r="BR6" s="35">
        <f t="shared" ref="BR6:BZ6" si="8">IF(BR7="",NA(),BR7)</f>
        <v>82.84</v>
      </c>
      <c r="BS6" s="35">
        <f t="shared" si="8"/>
        <v>74.78</v>
      </c>
      <c r="BT6" s="35">
        <f t="shared" si="8"/>
        <v>57.04</v>
      </c>
      <c r="BU6" s="35">
        <f t="shared" si="8"/>
        <v>57.14</v>
      </c>
      <c r="BV6" s="35">
        <f t="shared" si="8"/>
        <v>51.03</v>
      </c>
      <c r="BW6" s="35">
        <f t="shared" si="8"/>
        <v>50.9</v>
      </c>
      <c r="BX6" s="35">
        <f t="shared" si="8"/>
        <v>50.82</v>
      </c>
      <c r="BY6" s="35">
        <f t="shared" si="8"/>
        <v>52.19</v>
      </c>
      <c r="BZ6" s="35">
        <f t="shared" si="8"/>
        <v>59.83</v>
      </c>
      <c r="CA6" s="34" t="str">
        <f>IF(CA7="","",IF(CA7="-","【-】","【"&amp;SUBSTITUTE(TEXT(CA7,"#,##0.00"),"-","△")&amp;"】"))</f>
        <v>【55.73】</v>
      </c>
      <c r="CB6" s="35">
        <f>IF(CB7="",NA(),CB7)</f>
        <v>202.92</v>
      </c>
      <c r="CC6" s="35">
        <f t="shared" ref="CC6:CK6" si="9">IF(CC7="",NA(),CC7)</f>
        <v>209.25</v>
      </c>
      <c r="CD6" s="35">
        <f t="shared" si="9"/>
        <v>239.08</v>
      </c>
      <c r="CE6" s="35">
        <f t="shared" si="9"/>
        <v>316.56</v>
      </c>
      <c r="CF6" s="35">
        <f t="shared" si="9"/>
        <v>270.49</v>
      </c>
      <c r="CG6" s="35">
        <f t="shared" si="9"/>
        <v>289.60000000000002</v>
      </c>
      <c r="CH6" s="35">
        <f t="shared" si="9"/>
        <v>293.27</v>
      </c>
      <c r="CI6" s="35">
        <f t="shared" si="9"/>
        <v>300.52</v>
      </c>
      <c r="CJ6" s="35">
        <f t="shared" si="9"/>
        <v>296.14</v>
      </c>
      <c r="CK6" s="35">
        <f t="shared" si="9"/>
        <v>246.66</v>
      </c>
      <c r="CL6" s="34" t="str">
        <f>IF(CL7="","",IF(CL7="-","【-】","【"&amp;SUBSTITUTE(TEXT(CL7,"#,##0.00"),"-","△")&amp;"】"))</f>
        <v>【276.78】</v>
      </c>
      <c r="CM6" s="35">
        <f>IF(CM7="",NA(),CM7)</f>
        <v>67.08</v>
      </c>
      <c r="CN6" s="35">
        <f t="shared" ref="CN6:CV6" si="10">IF(CN7="",NA(),CN7)</f>
        <v>73.45</v>
      </c>
      <c r="CO6" s="35">
        <f t="shared" si="10"/>
        <v>78.47</v>
      </c>
      <c r="CP6" s="35">
        <f t="shared" si="10"/>
        <v>64.72</v>
      </c>
      <c r="CQ6" s="35">
        <f t="shared" si="10"/>
        <v>67.75</v>
      </c>
      <c r="CR6" s="35">
        <f t="shared" si="10"/>
        <v>54.74</v>
      </c>
      <c r="CS6" s="35">
        <f t="shared" si="10"/>
        <v>53.78</v>
      </c>
      <c r="CT6" s="35">
        <f t="shared" si="10"/>
        <v>53.24</v>
      </c>
      <c r="CU6" s="35">
        <f t="shared" si="10"/>
        <v>52.31</v>
      </c>
      <c r="CV6" s="35">
        <f t="shared" si="10"/>
        <v>56</v>
      </c>
      <c r="CW6" s="34" t="str">
        <f>IF(CW7="","",IF(CW7="-","【-】","【"&amp;SUBSTITUTE(TEXT(CW7,"#,##0.00"),"-","△")&amp;"】"))</f>
        <v>【59.15】</v>
      </c>
      <c r="CX6" s="35">
        <f>IF(CX7="",NA(),CX7)</f>
        <v>95.67</v>
      </c>
      <c r="CY6" s="35">
        <f t="shared" ref="CY6:DG6" si="11">IF(CY7="",NA(),CY7)</f>
        <v>95.62</v>
      </c>
      <c r="CZ6" s="35">
        <f t="shared" si="11"/>
        <v>95.97</v>
      </c>
      <c r="DA6" s="35">
        <f t="shared" si="11"/>
        <v>96.16</v>
      </c>
      <c r="DB6" s="35">
        <f t="shared" si="11"/>
        <v>96.31</v>
      </c>
      <c r="DC6" s="35">
        <f t="shared" si="11"/>
        <v>83.88</v>
      </c>
      <c r="DD6" s="35">
        <f t="shared" si="11"/>
        <v>84.06</v>
      </c>
      <c r="DE6" s="35">
        <f t="shared" si="11"/>
        <v>84.07</v>
      </c>
      <c r="DF6" s="35">
        <f t="shared" si="11"/>
        <v>84.32</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0.05</v>
      </c>
      <c r="EO6" s="34" t="str">
        <f>IF(EO7="","",IF(EO7="-","【-】","【"&amp;SUBSTITUTE(TEXT(EO7,"#,##0.00"),"-","△")&amp;"】"))</f>
        <v>【1.58】</v>
      </c>
    </row>
    <row r="7" spans="1:145" s="36" customFormat="1">
      <c r="A7" s="28"/>
      <c r="B7" s="37">
        <v>2016</v>
      </c>
      <c r="C7" s="37">
        <v>252123</v>
      </c>
      <c r="D7" s="37">
        <v>47</v>
      </c>
      <c r="E7" s="37">
        <v>17</v>
      </c>
      <c r="F7" s="37">
        <v>5</v>
      </c>
      <c r="G7" s="37">
        <v>0</v>
      </c>
      <c r="H7" s="37" t="s">
        <v>110</v>
      </c>
      <c r="I7" s="37" t="s">
        <v>111</v>
      </c>
      <c r="J7" s="37" t="s">
        <v>112</v>
      </c>
      <c r="K7" s="37" t="s">
        <v>113</v>
      </c>
      <c r="L7" s="37" t="s">
        <v>114</v>
      </c>
      <c r="M7" s="37"/>
      <c r="N7" s="38" t="s">
        <v>115</v>
      </c>
      <c r="O7" s="38" t="s">
        <v>116</v>
      </c>
      <c r="P7" s="38">
        <v>12.55</v>
      </c>
      <c r="Q7" s="38">
        <v>84.27</v>
      </c>
      <c r="R7" s="38">
        <v>3240</v>
      </c>
      <c r="S7" s="38">
        <v>50316</v>
      </c>
      <c r="T7" s="38">
        <v>693.05</v>
      </c>
      <c r="U7" s="38">
        <v>72.599999999999994</v>
      </c>
      <c r="V7" s="38">
        <v>6279</v>
      </c>
      <c r="W7" s="38">
        <v>7.95</v>
      </c>
      <c r="X7" s="38">
        <v>789.81</v>
      </c>
      <c r="Y7" s="38">
        <v>99.38</v>
      </c>
      <c r="Z7" s="38">
        <v>99.31</v>
      </c>
      <c r="AA7" s="38">
        <v>99.32</v>
      </c>
      <c r="AB7" s="38">
        <v>99.36</v>
      </c>
      <c r="AC7" s="38">
        <v>105.9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357.29</v>
      </c>
      <c r="BG7" s="38">
        <v>287.22000000000003</v>
      </c>
      <c r="BH7" s="38">
        <v>303.20999999999998</v>
      </c>
      <c r="BI7" s="38">
        <v>215.71</v>
      </c>
      <c r="BJ7" s="38">
        <v>279.35000000000002</v>
      </c>
      <c r="BK7" s="38">
        <v>1197.82</v>
      </c>
      <c r="BL7" s="38">
        <v>1126.77</v>
      </c>
      <c r="BM7" s="38">
        <v>1044.8</v>
      </c>
      <c r="BN7" s="38">
        <v>1081.8</v>
      </c>
      <c r="BO7" s="38">
        <v>685.34</v>
      </c>
      <c r="BP7" s="38">
        <v>914.53</v>
      </c>
      <c r="BQ7" s="38">
        <v>85.22</v>
      </c>
      <c r="BR7" s="38">
        <v>82.84</v>
      </c>
      <c r="BS7" s="38">
        <v>74.78</v>
      </c>
      <c r="BT7" s="38">
        <v>57.04</v>
      </c>
      <c r="BU7" s="38">
        <v>57.14</v>
      </c>
      <c r="BV7" s="38">
        <v>51.03</v>
      </c>
      <c r="BW7" s="38">
        <v>50.9</v>
      </c>
      <c r="BX7" s="38">
        <v>50.82</v>
      </c>
      <c r="BY7" s="38">
        <v>52.19</v>
      </c>
      <c r="BZ7" s="38">
        <v>59.83</v>
      </c>
      <c r="CA7" s="38">
        <v>55.73</v>
      </c>
      <c r="CB7" s="38">
        <v>202.92</v>
      </c>
      <c r="CC7" s="38">
        <v>209.25</v>
      </c>
      <c r="CD7" s="38">
        <v>239.08</v>
      </c>
      <c r="CE7" s="38">
        <v>316.56</v>
      </c>
      <c r="CF7" s="38">
        <v>270.49</v>
      </c>
      <c r="CG7" s="38">
        <v>289.60000000000002</v>
      </c>
      <c r="CH7" s="38">
        <v>293.27</v>
      </c>
      <c r="CI7" s="38">
        <v>300.52</v>
      </c>
      <c r="CJ7" s="38">
        <v>296.14</v>
      </c>
      <c r="CK7" s="38">
        <v>246.66</v>
      </c>
      <c r="CL7" s="38">
        <v>276.77999999999997</v>
      </c>
      <c r="CM7" s="38">
        <v>67.08</v>
      </c>
      <c r="CN7" s="38">
        <v>73.45</v>
      </c>
      <c r="CO7" s="38">
        <v>78.47</v>
      </c>
      <c r="CP7" s="38">
        <v>64.72</v>
      </c>
      <c r="CQ7" s="38">
        <v>67.75</v>
      </c>
      <c r="CR7" s="38">
        <v>54.74</v>
      </c>
      <c r="CS7" s="38">
        <v>53.78</v>
      </c>
      <c r="CT7" s="38">
        <v>53.24</v>
      </c>
      <c r="CU7" s="38">
        <v>52.31</v>
      </c>
      <c r="CV7" s="38">
        <v>56</v>
      </c>
      <c r="CW7" s="38">
        <v>59.15</v>
      </c>
      <c r="CX7" s="38">
        <v>95.67</v>
      </c>
      <c r="CY7" s="38">
        <v>95.62</v>
      </c>
      <c r="CZ7" s="38">
        <v>95.97</v>
      </c>
      <c r="DA7" s="38">
        <v>96.16</v>
      </c>
      <c r="DB7" s="38">
        <v>96.31</v>
      </c>
      <c r="DC7" s="38">
        <v>83.88</v>
      </c>
      <c r="DD7" s="38">
        <v>84.06</v>
      </c>
      <c r="DE7" s="38">
        <v>84.07</v>
      </c>
      <c r="DF7" s="38">
        <v>84.32</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志村　一人</cp:lastModifiedBy>
  <cp:lastPrinted>2018-02-02T09:13:27Z</cp:lastPrinted>
  <dcterms:created xsi:type="dcterms:W3CDTF">2017-12-25T02:30:33Z</dcterms:created>
  <dcterms:modified xsi:type="dcterms:W3CDTF">2018-02-02T09:13:30Z</dcterms:modified>
  <cp:category/>
</cp:coreProperties>
</file>