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<sst xmlns="http://schemas.openxmlformats.org/spreadsheetml/2006/main" count="232" uniqueCount="120">
  <si>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</si>
  <si>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</si>
  <si>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</si>
  <si>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</si>
  <si>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</si>
  <si>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</si>
  <si>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</si>
  <si>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</si>
  <si>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</si>
  <si>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</si>
  <si>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</si>
  <si>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</si>
  <si>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</si>
  <si>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</si>
  <si>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</si>
  <si>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</si>
  <si>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</si>
  <si>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</si>
  <si>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</si>
  <si>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</si>
  <si>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</si>
  <si>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</si>
  <si>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</si>
  <si>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</si>
  <si>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</si>
  <si>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</si>
  <si>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</si>
  <si>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</si>
  <si>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</si>
  <si>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</si>
  <si>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</si>
  <si>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</si>
  <si>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</si>
  <si>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</si>
  <si>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</si>
  <si>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</si>
  <si>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</si>
  <si>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</si>
  <si>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</si>
  <si>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</si>
  <si>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</si>
  <si>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</si>
  <si>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</si>
  <si>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</si>
  <si>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</si>
  <si>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</si>
  <si>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</si>
  <si>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</si>
  <si>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</si>
  <si>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</si>
  <si>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</si>
  <si>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</si>
  <si>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</si>
  <si>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</si>
  <si>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</si>
  <si>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</si>
  <si>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</si>
  <si>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</si>
  <si>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</si>
  <si>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</si>
  <si>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</si>
  <si>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</si>
  <si>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</si>
  <si>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</si>
  <si>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</si>
  <si>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</si>
  <si>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</si>
  <si>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</si>
  <si>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</si>
  <si>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</si>
  <si>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</si>
  <si>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</si>
  <si>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</si>
  <si>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</si>
  <si>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</si>
  <si>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</si>
  <si>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</si>
  <si>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</si>
  <si>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</si>
  <si>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</si>
  <si>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</si>
  <si>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</si>
  <si>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</si>
  <si>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</si>
  <si>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</si>
  <si>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</si>
  <si>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</si>
  <si>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</si>
  <si>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</si>
  <si>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</si>
  <si>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</si>
  <si>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</si>
  <si>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</si>
  <si>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</si>
  <si>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</si>
  <si>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</si>
  <si>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</si>
  <si>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</si>
  <si>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</si>
  <si>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</si>
  <si>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</si>
  <si>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</si>
  <si>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</si>
  <si>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</si>
  <si>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</si>
  <si>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湖南市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</si>
  <si>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</si>
  <si>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</si>
  <si>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</si>
  <si>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</si>
  <si>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</si>
  <si>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</si>
  <si>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</si>
  <si>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</si>
  <si>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</si>
  <si>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</si>
  <si>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有形固定資産減価償却率は微増であり償却対象資産の減価償却が約47％進んでいる状態です。また法定耐用年数を超えた管路はありません。管路更新率は類似団体の平均とほぼ同じ状態です。アセットマネジメント計画、更新計画を基に施設、老朽管の更新を進め安定給水を確保していきます。</t>
    <rPh sb="1" eb="3">
      <t>ユウケイ</t>
    </rPh>
    <rPh sb="3" eb="5">
      <t>コテイ</t>
    </rPh>
    <rPh sb="5" eb="7">
      <t>シサン</t>
    </rPh>
    <rPh sb="7" eb="9">
      <t>ゲンカ</t>
    </rPh>
    <rPh sb="9" eb="11">
      <t>ショウキャク</t>
    </rPh>
    <rPh sb="11" eb="12">
      <t>リツ</t>
    </rPh>
    <rPh sb="13" eb="15">
      <t>ビゾウ</t>
    </rPh>
    <rPh sb="18" eb="20">
      <t>ショウキャク</t>
    </rPh>
    <rPh sb="20" eb="22">
      <t>タイショウ</t>
    </rPh>
    <rPh sb="22" eb="24">
      <t>シサン</t>
    </rPh>
    <rPh sb="25" eb="27">
      <t>ゲンカ</t>
    </rPh>
    <rPh sb="27" eb="29">
      <t>ショウキャク</t>
    </rPh>
    <rPh sb="30" eb="31">
      <t>ヤク</t>
    </rPh>
    <rPh sb="34" eb="35">
      <t>スス</t>
    </rPh>
    <rPh sb="39" eb="41">
      <t>ジョウタイ</t>
    </rPh>
    <rPh sb="46" eb="48">
      <t>ホウテイ</t>
    </rPh>
    <rPh sb="48" eb="50">
      <t>タイヨウ</t>
    </rPh>
    <rPh sb="50" eb="52">
      <t>ネンスウ</t>
    </rPh>
    <rPh sb="53" eb="54">
      <t>コ</t>
    </rPh>
    <rPh sb="56" eb="58">
      <t>カンロ</t>
    </rPh>
    <rPh sb="65" eb="67">
      <t>カンロ</t>
    </rPh>
    <rPh sb="67" eb="69">
      <t>コウシン</t>
    </rPh>
    <rPh sb="69" eb="70">
      <t>リツ</t>
    </rPh>
    <rPh sb="71" eb="73">
      <t>ルイジ</t>
    </rPh>
    <rPh sb="73" eb="75">
      <t>ダンタイ</t>
    </rPh>
    <rPh sb="76" eb="78">
      <t>ヘイキン</t>
    </rPh>
    <rPh sb="81" eb="82">
      <t>オナ</t>
    </rPh>
    <rPh sb="83" eb="85">
      <t>ジョウタイ</t>
    </rPh>
    <rPh sb="98" eb="100">
      <t>ケイカク</t>
    </rPh>
    <rPh sb="101" eb="103">
      <t>コウシン</t>
    </rPh>
    <rPh sb="103" eb="105">
      <t>ケイカク</t>
    </rPh>
    <rPh sb="106" eb="107">
      <t>モト</t>
    </rPh>
    <rPh sb="108" eb="110">
      <t>シセツ</t>
    </rPh>
    <rPh sb="111" eb="113">
      <t>ロウキュウ</t>
    </rPh>
    <rPh sb="113" eb="114">
      <t>カン</t>
    </rPh>
    <rPh sb="115" eb="117">
      <t>コウシン</t>
    </rPh>
    <rPh sb="118" eb="119">
      <t>スス</t>
    </rPh>
    <rPh sb="120" eb="122">
      <t>アンテイ</t>
    </rPh>
    <rPh sb="122" eb="124">
      <t>キュウスイ</t>
    </rPh>
    <rPh sb="125" eb="127">
      <t>カクホ</t>
    </rPh>
    <phoneticPr fontId="4"/>
  </si>
  <si>
    <t>　各指標が示すとおり概ね健全で効率的な経営が保たれています。しかし、今後は、更なる節水機器の普及や、人口減少により収益の減少が見込まれる一方で、老朽化していく管路、施設などの更新事業に多額の費用が必要となる見込みです。そのため、アセットマネジメント計画、更新計画、平成30年度策定予定の経営戦略をもとに効率的、効果的に事業をすすめ健全経営を目指していきます。</t>
    <rPh sb="1" eb="4">
      <t>カクシヒョウ</t>
    </rPh>
    <rPh sb="5" eb="6">
      <t>シメ</t>
    </rPh>
    <rPh sb="10" eb="11">
      <t>オオム</t>
    </rPh>
    <rPh sb="12" eb="14">
      <t>ケンゼン</t>
    </rPh>
    <rPh sb="15" eb="18">
      <t>コウリツテキ</t>
    </rPh>
    <rPh sb="19" eb="21">
      <t>ケイエイ</t>
    </rPh>
    <rPh sb="22" eb="23">
      <t>タモ</t>
    </rPh>
    <rPh sb="34" eb="36">
      <t>コンゴ</t>
    </rPh>
    <rPh sb="38" eb="39">
      <t>サラ</t>
    </rPh>
    <rPh sb="41" eb="43">
      <t>セッスイ</t>
    </rPh>
    <rPh sb="43" eb="45">
      <t>キキ</t>
    </rPh>
    <rPh sb="46" eb="48">
      <t>フキュウ</t>
    </rPh>
    <rPh sb="50" eb="52">
      <t>ジンコウ</t>
    </rPh>
    <rPh sb="52" eb="54">
      <t>ゲンショウ</t>
    </rPh>
    <rPh sb="57" eb="59">
      <t>シュウエキ</t>
    </rPh>
    <rPh sb="60" eb="62">
      <t>ゲンショウ</t>
    </rPh>
    <rPh sb="63" eb="65">
      <t>ミコ</t>
    </rPh>
    <rPh sb="68" eb="70">
      <t>イッポウ</t>
    </rPh>
    <rPh sb="72" eb="75">
      <t>ロウキュウカ</t>
    </rPh>
    <rPh sb="79" eb="81">
      <t>カンロ</t>
    </rPh>
    <rPh sb="82" eb="84">
      <t>シセツ</t>
    </rPh>
    <rPh sb="87" eb="89">
      <t>コウシン</t>
    </rPh>
    <rPh sb="89" eb="91">
      <t>ジギョウ</t>
    </rPh>
    <rPh sb="92" eb="94">
      <t>タガク</t>
    </rPh>
    <rPh sb="95" eb="97">
      <t>ヒヨウ</t>
    </rPh>
    <rPh sb="98" eb="100">
      <t>ヒツヨウ</t>
    </rPh>
    <rPh sb="103" eb="105">
      <t>ミコ</t>
    </rPh>
    <rPh sb="124" eb="126">
      <t>ケイカク</t>
    </rPh>
    <rPh sb="127" eb="129">
      <t>コウシン</t>
    </rPh>
    <rPh sb="129" eb="131">
      <t>ケイカク</t>
    </rPh>
    <rPh sb="132" eb="134">
      <t>ヘイセイ</t>
    </rPh>
    <rPh sb="136" eb="138">
      <t>ネンド</t>
    </rPh>
    <rPh sb="138" eb="140">
      <t>サクテイ</t>
    </rPh>
    <rPh sb="140" eb="142">
      <t>ヨテイ</t>
    </rPh>
    <rPh sb="143" eb="145">
      <t>ケイエイ</t>
    </rPh>
    <rPh sb="145" eb="147">
      <t>センリャク</t>
    </rPh>
    <rPh sb="151" eb="154">
      <t>コウリツテキ</t>
    </rPh>
    <rPh sb="155" eb="158">
      <t>コウカテキ</t>
    </rPh>
    <rPh sb="159" eb="161">
      <t>ジギョウ</t>
    </rPh>
    <rPh sb="165" eb="167">
      <t>ケンゼン</t>
    </rPh>
    <rPh sb="167" eb="169">
      <t>ケイエイ</t>
    </rPh>
    <rPh sb="170" eb="172">
      <t>メザ</t>
    </rPh>
    <phoneticPr fontId="4"/>
  </si>
  <si>
    <t>　経常収支比率について、100％以上を維持できており収益で費用を賄えています。また累積欠損金比率は０％で、累積欠損金は発生していません。料金回収率も平成26年の料金改定以降は100％を超えており、施設利用率については、平均より下回っているため、更新計画に基づきダウンサイジングなどの検討が必要です。有収率については類似団体平均より上回っており施設の稼働状況が、収益に反映されている状況にあるといえます。</t>
    <rPh sb="1" eb="3">
      <t>ケイジョウ</t>
    </rPh>
    <rPh sb="3" eb="5">
      <t>シュウシ</t>
    </rPh>
    <rPh sb="5" eb="7">
      <t>ヒリツ</t>
    </rPh>
    <rPh sb="16" eb="18">
      <t>イジョウ</t>
    </rPh>
    <rPh sb="19" eb="21">
      <t>イジ</t>
    </rPh>
    <rPh sb="26" eb="28">
      <t>シュウエキ</t>
    </rPh>
    <rPh sb="29" eb="31">
      <t>ヒヨウ</t>
    </rPh>
    <rPh sb="32" eb="33">
      <t>マカナ</t>
    </rPh>
    <rPh sb="41" eb="43">
      <t>ルイセキ</t>
    </rPh>
    <rPh sb="43" eb="45">
      <t>ケッソン</t>
    </rPh>
    <rPh sb="45" eb="46">
      <t>キン</t>
    </rPh>
    <rPh sb="46" eb="48">
      <t>ヒリツ</t>
    </rPh>
    <rPh sb="53" eb="55">
      <t>ルイセキ</t>
    </rPh>
    <rPh sb="55" eb="58">
      <t>ケッソンキン</t>
    </rPh>
    <rPh sb="59" eb="61">
      <t>ハッセイ</t>
    </rPh>
    <rPh sb="68" eb="70">
      <t>リョウキン</t>
    </rPh>
    <rPh sb="70" eb="72">
      <t>カイシュウ</t>
    </rPh>
    <rPh sb="72" eb="73">
      <t>リツ</t>
    </rPh>
    <rPh sb="74" eb="76">
      <t>ヘイセイ</t>
    </rPh>
    <rPh sb="78" eb="79">
      <t>ネン</t>
    </rPh>
    <rPh sb="80" eb="82">
      <t>リョウキン</t>
    </rPh>
    <rPh sb="82" eb="84">
      <t>カイテイ</t>
    </rPh>
    <rPh sb="84" eb="86">
      <t>イコウ</t>
    </rPh>
    <rPh sb="92" eb="93">
      <t>コ</t>
    </rPh>
    <rPh sb="98" eb="100">
      <t>シセツ</t>
    </rPh>
    <rPh sb="100" eb="102">
      <t>リヨウ</t>
    </rPh>
    <rPh sb="102" eb="103">
      <t>リツ</t>
    </rPh>
    <rPh sb="109" eb="111">
      <t>ヘイキン</t>
    </rPh>
    <rPh sb="113" eb="115">
      <t>シタマワ</t>
    </rPh>
    <rPh sb="122" eb="124">
      <t>コウシン</t>
    </rPh>
    <rPh sb="124" eb="126">
      <t>ケイカク</t>
    </rPh>
    <rPh sb="127" eb="128">
      <t>モト</t>
    </rPh>
    <rPh sb="141" eb="143">
      <t>ケントウ</t>
    </rPh>
    <rPh sb="144" eb="146">
      <t>ヒツヨウ</t>
    </rPh>
    <rPh sb="149" eb="151">
      <t>ユウシュウ</t>
    </rPh>
    <rPh sb="151" eb="152">
      <t>リツ</t>
    </rPh>
    <rPh sb="157" eb="159">
      <t>ルイジ</t>
    </rPh>
    <rPh sb="159" eb="161">
      <t>ダンタイ</t>
    </rPh>
    <rPh sb="161" eb="163">
      <t>ヘイキン</t>
    </rPh>
    <rPh sb="165" eb="167">
      <t>ウワマワ</t>
    </rPh>
    <rPh sb="171" eb="173">
      <t>シセツ</t>
    </rPh>
    <rPh sb="174" eb="176">
      <t>カドウ</t>
    </rPh>
    <rPh sb="176" eb="178">
      <t>ジョウキョウ</t>
    </rPh>
    <rPh sb="180" eb="182">
      <t>シュウエキ</t>
    </rPh>
    <rPh sb="183" eb="185">
      <t>ハンエイ</t>
    </rPh>
    <rPh sb="190" eb="192">
      <t>ジョウキョウ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</si>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</sst>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0.22</c:v>
                </c:pt>
                <c:pt idx="1">
                  <c:v>0.64</c:v>
                </c:pt>
                <c:pt idx="2">
                  <c:v>0.39</c:v>
                </c:pt>
                <c:pt idx="3">
                  <c:v>0.8</c:v>
                </c:pt>
                <c:pt idx="4">
                  <c:v>0.75</c:v>
                </c:pt>
              </c:numCache>
            </c:numRef>
          </c:val>
        </c:ser>
        <c:dLbls>
          <c:showLegendKey val="0"/>
          <c:showVal val="0"/>
          <c:showCatName val="0"/>
          <c:showSerName val="0"/>
          <c:showPercent val="0"/>
          <c:showBubbleSize val="0"/>
        </c:dLbls>
        <c:gapWidth val="150"/>
        <c:axId val="86871040"/>
        <c:axId val="8687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86871040"/>
        <c:axId val="86877312"/>
      </c:lineChart>
      <c:dateAx>
        <c:axId val="86871040"/>
        <c:scaling>
          <c:orientation val="minMax"/>
        </c:scaling>
        <c:delete val="1"/>
        <c:axPos val="b"/>
        <c:numFmt formatCode="ge" sourceLinked="1"/>
        <c:majorTickMark val="none"/>
        <c:minorTickMark val="none"/>
        <c:tickLblPos val="none"/>
        <c:crossAx val="86877312"/>
        <c:crosses val="autoZero"/>
        <c:auto val="1"/>
        <c:lblOffset val="100"/>
        <c:baseTimeUnit val="years"/>
      </c:dateAx>
      <c:valAx>
        <c:axId val="868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57.85</c:v>
                </c:pt>
                <c:pt idx="1">
                  <c:v>57.11</c:v>
                </c:pt>
                <c:pt idx="2">
                  <c:v>56.32</c:v>
                </c:pt>
                <c:pt idx="3">
                  <c:v>56.92</c:v>
                </c:pt>
                <c:pt idx="4">
                  <c:v>57.34</c:v>
                </c:pt>
              </c:numCache>
            </c:numRef>
          </c:val>
        </c:ser>
        <c:dLbls>
          <c:showLegendKey val="0"/>
          <c:showVal val="0"/>
          <c:showCatName val="0"/>
          <c:showSerName val="0"/>
          <c:showPercent val="0"/>
          <c:showBubbleSize val="0"/>
        </c:dLbls>
        <c:gapWidth val="150"/>
        <c:axId val="88128896"/>
        <c:axId val="8926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88128896"/>
        <c:axId val="89261568"/>
      </c:lineChart>
      <c:dateAx>
        <c:axId val="88128896"/>
        <c:scaling>
          <c:orientation val="minMax"/>
        </c:scaling>
        <c:delete val="1"/>
        <c:axPos val="b"/>
        <c:numFmt formatCode="ge" sourceLinked="1"/>
        <c:majorTickMark val="none"/>
        <c:minorTickMark val="none"/>
        <c:tickLblPos val="none"/>
        <c:crossAx val="89261568"/>
        <c:crosses val="autoZero"/>
        <c:auto val="1"/>
        <c:lblOffset val="100"/>
        <c:baseTimeUnit val="years"/>
      </c:dateAx>
      <c:valAx>
        <c:axId val="892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90.08</c:v>
                </c:pt>
                <c:pt idx="1">
                  <c:v>90.05</c:v>
                </c:pt>
                <c:pt idx="2">
                  <c:v>90.18</c:v>
                </c:pt>
                <c:pt idx="3">
                  <c:v>89.15</c:v>
                </c:pt>
                <c:pt idx="4">
                  <c:v>89.6</c:v>
                </c:pt>
              </c:numCache>
            </c:numRef>
          </c:val>
        </c:ser>
        <c:dLbls>
          <c:showLegendKey val="0"/>
          <c:showVal val="0"/>
          <c:showCatName val="0"/>
          <c:showSerName val="0"/>
          <c:showPercent val="0"/>
          <c:showBubbleSize val="0"/>
        </c:dLbls>
        <c:gapWidth val="150"/>
        <c:axId val="89275392"/>
        <c:axId val="892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89275392"/>
        <c:axId val="89298048"/>
      </c:lineChart>
      <c:dateAx>
        <c:axId val="89275392"/>
        <c:scaling>
          <c:orientation val="minMax"/>
        </c:scaling>
        <c:delete val="1"/>
        <c:axPos val="b"/>
        <c:numFmt formatCode="ge" sourceLinked="1"/>
        <c:majorTickMark val="none"/>
        <c:minorTickMark val="none"/>
        <c:tickLblPos val="none"/>
        <c:crossAx val="89298048"/>
        <c:crosses val="autoZero"/>
        <c:auto val="1"/>
        <c:lblOffset val="100"/>
        <c:baseTimeUnit val="years"/>
      </c:dateAx>
      <c:valAx>
        <c:axId val="8929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101.03</c:v>
                </c:pt>
                <c:pt idx="1">
                  <c:v>99.11</c:v>
                </c:pt>
                <c:pt idx="2">
                  <c:v>108.43</c:v>
                </c:pt>
                <c:pt idx="3">
                  <c:v>109.09</c:v>
                </c:pt>
                <c:pt idx="4">
                  <c:v>107.05</c:v>
                </c:pt>
              </c:numCache>
            </c:numRef>
          </c:val>
        </c:ser>
        <c:dLbls>
          <c:showLegendKey val="0"/>
          <c:showVal val="0"/>
          <c:showCatName val="0"/>
          <c:showSerName val="0"/>
          <c:showPercent val="0"/>
          <c:showBubbleSize val="0"/>
        </c:dLbls>
        <c:gapWidth val="150"/>
        <c:axId val="87444096"/>
        <c:axId val="8744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87444096"/>
        <c:axId val="87446272"/>
      </c:lineChart>
      <c:dateAx>
        <c:axId val="87444096"/>
        <c:scaling>
          <c:orientation val="minMax"/>
        </c:scaling>
        <c:delete val="1"/>
        <c:axPos val="b"/>
        <c:numFmt formatCode="ge" sourceLinked="1"/>
        <c:majorTickMark val="none"/>
        <c:minorTickMark val="none"/>
        <c:tickLblPos val="none"/>
        <c:crossAx val="87446272"/>
        <c:crosses val="autoZero"/>
        <c:auto val="1"/>
        <c:lblOffset val="100"/>
        <c:baseTimeUnit val="years"/>
      </c:dateAx>
      <c:valAx>
        <c:axId val="87446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4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32.35</c:v>
                </c:pt>
                <c:pt idx="1">
                  <c:v>33.39</c:v>
                </c:pt>
                <c:pt idx="2">
                  <c:v>44.58</c:v>
                </c:pt>
                <c:pt idx="3">
                  <c:v>45.57</c:v>
                </c:pt>
                <c:pt idx="4">
                  <c:v>46.86</c:v>
                </c:pt>
              </c:numCache>
            </c:numRef>
          </c:val>
        </c:ser>
        <c:dLbls>
          <c:showLegendKey val="0"/>
          <c:showVal val="0"/>
          <c:showCatName val="0"/>
          <c:showSerName val="0"/>
          <c:showPercent val="0"/>
          <c:showBubbleSize val="0"/>
        </c:dLbls>
        <c:gapWidth val="150"/>
        <c:axId val="87456000"/>
        <c:axId val="8747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87456000"/>
        <c:axId val="87478656"/>
      </c:lineChart>
      <c:dateAx>
        <c:axId val="87456000"/>
        <c:scaling>
          <c:orientation val="minMax"/>
        </c:scaling>
        <c:delete val="1"/>
        <c:axPos val="b"/>
        <c:numFmt formatCode="ge" sourceLinked="1"/>
        <c:majorTickMark val="none"/>
        <c:minorTickMark val="none"/>
        <c:tickLblPos val="none"/>
        <c:crossAx val="87478656"/>
        <c:crosses val="autoZero"/>
        <c:auto val="1"/>
        <c:lblOffset val="100"/>
        <c:baseTimeUnit val="years"/>
      </c:dateAx>
      <c:valAx>
        <c:axId val="874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512960"/>
        <c:axId val="875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87512960"/>
        <c:axId val="87527424"/>
      </c:lineChart>
      <c:dateAx>
        <c:axId val="87512960"/>
        <c:scaling>
          <c:orientation val="minMax"/>
        </c:scaling>
        <c:delete val="1"/>
        <c:axPos val="b"/>
        <c:numFmt formatCode="ge" sourceLinked="1"/>
        <c:majorTickMark val="none"/>
        <c:minorTickMark val="none"/>
        <c:tickLblPos val="none"/>
        <c:crossAx val="87527424"/>
        <c:crosses val="autoZero"/>
        <c:auto val="1"/>
        <c:lblOffset val="100"/>
        <c:baseTimeUnit val="years"/>
      </c:dateAx>
      <c:valAx>
        <c:axId val="875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896064"/>
        <c:axId val="878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87896064"/>
        <c:axId val="87897984"/>
      </c:lineChart>
      <c:dateAx>
        <c:axId val="87896064"/>
        <c:scaling>
          <c:orientation val="minMax"/>
        </c:scaling>
        <c:delete val="1"/>
        <c:axPos val="b"/>
        <c:numFmt formatCode="ge" sourceLinked="1"/>
        <c:majorTickMark val="none"/>
        <c:minorTickMark val="none"/>
        <c:tickLblPos val="none"/>
        <c:crossAx val="87897984"/>
        <c:crosses val="autoZero"/>
        <c:auto val="1"/>
        <c:lblOffset val="100"/>
        <c:baseTimeUnit val="years"/>
      </c:dateAx>
      <c:valAx>
        <c:axId val="87897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8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500.54</c:v>
                </c:pt>
                <c:pt idx="1">
                  <c:v>373.25</c:v>
                </c:pt>
                <c:pt idx="2">
                  <c:v>274.91000000000003</c:v>
                </c:pt>
                <c:pt idx="3">
                  <c:v>273.22000000000003</c:v>
                </c:pt>
                <c:pt idx="4">
                  <c:v>285.52</c:v>
                </c:pt>
              </c:numCache>
            </c:numRef>
          </c:val>
        </c:ser>
        <c:dLbls>
          <c:showLegendKey val="0"/>
          <c:showVal val="0"/>
          <c:showCatName val="0"/>
          <c:showSerName val="0"/>
          <c:showPercent val="0"/>
          <c:showBubbleSize val="0"/>
        </c:dLbls>
        <c:gapWidth val="150"/>
        <c:axId val="87936384"/>
        <c:axId val="8794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87936384"/>
        <c:axId val="87942656"/>
      </c:lineChart>
      <c:dateAx>
        <c:axId val="87936384"/>
        <c:scaling>
          <c:orientation val="minMax"/>
        </c:scaling>
        <c:delete val="1"/>
        <c:axPos val="b"/>
        <c:numFmt formatCode="ge" sourceLinked="1"/>
        <c:majorTickMark val="none"/>
        <c:minorTickMark val="none"/>
        <c:tickLblPos val="none"/>
        <c:crossAx val="87942656"/>
        <c:crosses val="autoZero"/>
        <c:auto val="1"/>
        <c:lblOffset val="100"/>
        <c:baseTimeUnit val="years"/>
      </c:dateAx>
      <c:valAx>
        <c:axId val="87942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9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211.35</c:v>
                </c:pt>
                <c:pt idx="1">
                  <c:v>224.55</c:v>
                </c:pt>
                <c:pt idx="2">
                  <c:v>215.21</c:v>
                </c:pt>
                <c:pt idx="3">
                  <c:v>213.98</c:v>
                </c:pt>
                <c:pt idx="4">
                  <c:v>220.56</c:v>
                </c:pt>
              </c:numCache>
            </c:numRef>
          </c:val>
        </c:ser>
        <c:dLbls>
          <c:showLegendKey val="0"/>
          <c:showVal val="0"/>
          <c:showCatName val="0"/>
          <c:showSerName val="0"/>
          <c:showPercent val="0"/>
          <c:showBubbleSize val="0"/>
        </c:dLbls>
        <c:gapWidth val="150"/>
        <c:axId val="87954944"/>
        <c:axId val="879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87954944"/>
        <c:axId val="87956864"/>
      </c:lineChart>
      <c:dateAx>
        <c:axId val="87954944"/>
        <c:scaling>
          <c:orientation val="minMax"/>
        </c:scaling>
        <c:delete val="1"/>
        <c:axPos val="b"/>
        <c:numFmt formatCode="ge" sourceLinked="1"/>
        <c:majorTickMark val="none"/>
        <c:minorTickMark val="none"/>
        <c:tickLblPos val="none"/>
        <c:crossAx val="87956864"/>
        <c:crosses val="autoZero"/>
        <c:auto val="1"/>
        <c:lblOffset val="100"/>
        <c:baseTimeUnit val="years"/>
      </c:dateAx>
      <c:valAx>
        <c:axId val="87956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95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98.37</c:v>
                </c:pt>
                <c:pt idx="1">
                  <c:v>96.49</c:v>
                </c:pt>
                <c:pt idx="2">
                  <c:v>106.81</c:v>
                </c:pt>
                <c:pt idx="3">
                  <c:v>108.49</c:v>
                </c:pt>
                <c:pt idx="4">
                  <c:v>106.23</c:v>
                </c:pt>
              </c:numCache>
            </c:numRef>
          </c:val>
        </c:ser>
        <c:dLbls>
          <c:showLegendKey val="0"/>
          <c:showVal val="0"/>
          <c:showCatName val="0"/>
          <c:showSerName val="0"/>
          <c:showPercent val="0"/>
          <c:showBubbleSize val="0"/>
        </c:dLbls>
        <c:gapWidth val="150"/>
        <c:axId val="88007808"/>
        <c:axId val="880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88007808"/>
        <c:axId val="88009728"/>
      </c:lineChart>
      <c:dateAx>
        <c:axId val="88007808"/>
        <c:scaling>
          <c:orientation val="minMax"/>
        </c:scaling>
        <c:delete val="1"/>
        <c:axPos val="b"/>
        <c:numFmt formatCode="ge" sourceLinked="1"/>
        <c:majorTickMark val="none"/>
        <c:minorTickMark val="none"/>
        <c:tickLblPos val="none"/>
        <c:crossAx val="88009728"/>
        <c:crosses val="autoZero"/>
        <c:auto val="1"/>
        <c:lblOffset val="100"/>
        <c:baseTimeUnit val="years"/>
      </c:dateAx>
      <c:valAx>
        <c:axId val="880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177.18</c:v>
                </c:pt>
                <c:pt idx="1">
                  <c:v>181.12</c:v>
                </c:pt>
                <c:pt idx="2">
                  <c:v>175.03</c:v>
                </c:pt>
                <c:pt idx="3">
                  <c:v>173.59</c:v>
                </c:pt>
                <c:pt idx="4">
                  <c:v>177.5</c:v>
                </c:pt>
              </c:numCache>
            </c:numRef>
          </c:val>
        </c:ser>
        <c:dLbls>
          <c:showLegendKey val="0"/>
          <c:showVal val="0"/>
          <c:showCatName val="0"/>
          <c:showSerName val="0"/>
          <c:showPercent val="0"/>
          <c:showBubbleSize val="0"/>
        </c:dLbls>
        <c:gapWidth val="150"/>
        <c:axId val="88104960"/>
        <c:axId val="881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88104960"/>
        <c:axId val="88106880"/>
      </c:lineChart>
      <c:dateAx>
        <c:axId val="88104960"/>
        <c:scaling>
          <c:orientation val="minMax"/>
        </c:scaling>
        <c:delete val="1"/>
        <c:axPos val="b"/>
        <c:numFmt formatCode="ge" sourceLinked="1"/>
        <c:majorTickMark val="none"/>
        <c:minorTickMark val="none"/>
        <c:tickLblPos val="none"/>
        <c:crossAx val="88106880"/>
        <c:crosses val="autoZero"/>
        <c:auto val="1"/>
        <c:lblOffset val="100"/>
        <c:baseTimeUnit val="years"/>
      </c:dateAx>
      <c:valAx>
        <c:axId val="881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70" zoomScaleNormal="70" workbookViewId="0">
      <selection activeCell="AU23" sqref="AU2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滋賀県　湖南市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119</v>
      </c>
      <c r="AE8" s="60"/>
      <c r="AF8" s="60"/>
      <c r="AG8" s="60"/>
      <c r="AH8" s="60"/>
      <c r="AI8" s="60"/>
      <c r="AJ8" s="60"/>
      <c r="AK8" s="5"/>
      <c r="AL8" s="61">
        <f>データ!$R$6</f>
        <v>55104</v>
      </c>
      <c r="AM8" s="61"/>
      <c r="AN8" s="61"/>
      <c r="AO8" s="61"/>
      <c r="AP8" s="61"/>
      <c r="AQ8" s="61"/>
      <c r="AR8" s="61"/>
      <c r="AS8" s="61"/>
      <c r="AT8" s="51">
        <f>データ!$S$6</f>
        <v>70.400000000000006</v>
      </c>
      <c r="AU8" s="52"/>
      <c r="AV8" s="52"/>
      <c r="AW8" s="52"/>
      <c r="AX8" s="52"/>
      <c r="AY8" s="52"/>
      <c r="AZ8" s="52"/>
      <c r="BA8" s="52"/>
      <c r="BB8" s="53">
        <f>データ!$T$6</f>
        <v>782.73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71.790000000000006</v>
      </c>
      <c r="J10" s="52"/>
      <c r="K10" s="52"/>
      <c r="L10" s="52"/>
      <c r="M10" s="52"/>
      <c r="N10" s="52"/>
      <c r="O10" s="64"/>
      <c r="P10" s="53">
        <f>データ!$P$6</f>
        <v>99.91</v>
      </c>
      <c r="Q10" s="53"/>
      <c r="R10" s="53"/>
      <c r="S10" s="53"/>
      <c r="T10" s="53"/>
      <c r="U10" s="53"/>
      <c r="V10" s="53"/>
      <c r="W10" s="61">
        <f>データ!$Q$6</f>
        <v>2786</v>
      </c>
      <c r="X10" s="61"/>
      <c r="Y10" s="61"/>
      <c r="Z10" s="61"/>
      <c r="AA10" s="61"/>
      <c r="AB10" s="61"/>
      <c r="AC10" s="61"/>
      <c r="AD10" s="2"/>
      <c r="AE10" s="2"/>
      <c r="AF10" s="2"/>
      <c r="AG10" s="2"/>
      <c r="AH10" s="5"/>
      <c r="AI10" s="5"/>
      <c r="AJ10" s="5"/>
      <c r="AK10" s="5"/>
      <c r="AL10" s="61">
        <f>データ!$U$6</f>
        <v>54739</v>
      </c>
      <c r="AM10" s="61"/>
      <c r="AN10" s="61"/>
      <c r="AO10" s="61"/>
      <c r="AP10" s="61"/>
      <c r="AQ10" s="61"/>
      <c r="AR10" s="61"/>
      <c r="AS10" s="61"/>
      <c r="AT10" s="51">
        <f>データ!$V$6</f>
        <v>32.72</v>
      </c>
      <c r="AU10" s="52"/>
      <c r="AV10" s="52"/>
      <c r="AW10" s="52"/>
      <c r="AX10" s="52"/>
      <c r="AY10" s="52"/>
      <c r="AZ10" s="52"/>
      <c r="BA10" s="52"/>
      <c r="BB10" s="53">
        <f>データ!$W$6</f>
        <v>1672.95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252115</v>
      </c>
      <c r="D6" s="34">
        <f t="shared" si="3"/>
        <v>46</v>
      </c>
      <c r="E6" s="34">
        <f t="shared" si="3"/>
        <v>1</v>
      </c>
      <c r="F6" s="34">
        <f t="shared" si="3"/>
        <v>0</v>
      </c>
      <c r="G6" s="34">
        <f t="shared" si="3"/>
        <v>1</v>
      </c>
      <c r="H6" s="34" t="str">
        <f t="shared" si="3"/>
        <v>滋賀県　湖南市</v>
      </c>
      <c r="I6" s="34" t="str">
        <f t="shared" si="3"/>
        <v>法適用</v>
      </c>
      <c r="J6" s="34" t="str">
        <f t="shared" si="3"/>
        <v>水道事業</v>
      </c>
      <c r="K6" s="34" t="str">
        <f t="shared" si="3"/>
        <v>末端給水事業</v>
      </c>
      <c r="L6" s="34" t="str">
        <f t="shared" si="3"/>
        <v>A4</v>
      </c>
      <c r="M6" s="34">
        <f t="shared" si="3"/>
        <v>0</v>
      </c>
      <c r="N6" s="35" t="str">
        <f t="shared" si="3"/>
        <v>-</v>
      </c>
      <c r="O6" s="35">
        <f t="shared" si="3"/>
        <v>71.790000000000006</v>
      </c>
      <c r="P6" s="35">
        <f t="shared" si="3"/>
        <v>99.91</v>
      </c>
      <c r="Q6" s="35">
        <f t="shared" si="3"/>
        <v>2786</v>
      </c>
      <c r="R6" s="35">
        <f t="shared" si="3"/>
        <v>55104</v>
      </c>
      <c r="S6" s="35">
        <f t="shared" si="3"/>
        <v>70.400000000000006</v>
      </c>
      <c r="T6" s="35">
        <f t="shared" si="3"/>
        <v>782.73</v>
      </c>
      <c r="U6" s="35">
        <f t="shared" si="3"/>
        <v>54739</v>
      </c>
      <c r="V6" s="35">
        <f t="shared" si="3"/>
        <v>32.72</v>
      </c>
      <c r="W6" s="35">
        <f t="shared" si="3"/>
        <v>1672.95</v>
      </c>
      <c r="X6" s="36">
        <f>IF(X7="",NA(),X7)</f>
        <v>101.03</v>
      </c>
      <c r="Y6" s="36">
        <f t="shared" ref="Y6:AG6" si="4">IF(Y7="",NA(),Y7)</f>
        <v>99.11</v>
      </c>
      <c r="Z6" s="36">
        <f t="shared" si="4"/>
        <v>108.43</v>
      </c>
      <c r="AA6" s="36">
        <f t="shared" si="4"/>
        <v>109.09</v>
      </c>
      <c r="AB6" s="36">
        <f t="shared" si="4"/>
        <v>107.05</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500.54</v>
      </c>
      <c r="AU6" s="36">
        <f t="shared" ref="AU6:BC6" si="6">IF(AU7="",NA(),AU7)</f>
        <v>373.25</v>
      </c>
      <c r="AV6" s="36">
        <f t="shared" si="6"/>
        <v>274.91000000000003</v>
      </c>
      <c r="AW6" s="36">
        <f t="shared" si="6"/>
        <v>273.22000000000003</v>
      </c>
      <c r="AX6" s="36">
        <f t="shared" si="6"/>
        <v>285.52</v>
      </c>
      <c r="AY6" s="36">
        <f t="shared" si="6"/>
        <v>701</v>
      </c>
      <c r="AZ6" s="36">
        <f t="shared" si="6"/>
        <v>739.59</v>
      </c>
      <c r="BA6" s="36">
        <f t="shared" si="6"/>
        <v>335.95</v>
      </c>
      <c r="BB6" s="36">
        <f t="shared" si="6"/>
        <v>346.59</v>
      </c>
      <c r="BC6" s="36">
        <f t="shared" si="6"/>
        <v>357.82</v>
      </c>
      <c r="BD6" s="35" t="str">
        <f>IF(BD7="","",IF(BD7="-","【-】","【"&amp;SUBSTITUTE(TEXT(BD7,"#,##0.00"),"-","△")&amp;"】"))</f>
        <v>【262.87】</v>
      </c>
      <c r="BE6" s="36">
        <f>IF(BE7="",NA(),BE7)</f>
        <v>211.35</v>
      </c>
      <c r="BF6" s="36">
        <f t="shared" ref="BF6:BN6" si="7">IF(BF7="",NA(),BF7)</f>
        <v>224.55</v>
      </c>
      <c r="BG6" s="36">
        <f t="shared" si="7"/>
        <v>215.21</v>
      </c>
      <c r="BH6" s="36">
        <f t="shared" si="7"/>
        <v>213.98</v>
      </c>
      <c r="BI6" s="36">
        <f t="shared" si="7"/>
        <v>220.56</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98.37</v>
      </c>
      <c r="BQ6" s="36">
        <f t="shared" ref="BQ6:BY6" si="8">IF(BQ7="",NA(),BQ7)</f>
        <v>96.49</v>
      </c>
      <c r="BR6" s="36">
        <f t="shared" si="8"/>
        <v>106.81</v>
      </c>
      <c r="BS6" s="36">
        <f t="shared" si="8"/>
        <v>108.49</v>
      </c>
      <c r="BT6" s="36">
        <f t="shared" si="8"/>
        <v>106.23</v>
      </c>
      <c r="BU6" s="36">
        <f t="shared" si="8"/>
        <v>100.27</v>
      </c>
      <c r="BV6" s="36">
        <f t="shared" si="8"/>
        <v>99.46</v>
      </c>
      <c r="BW6" s="36">
        <f t="shared" si="8"/>
        <v>105.21</v>
      </c>
      <c r="BX6" s="36">
        <f t="shared" si="8"/>
        <v>105.71</v>
      </c>
      <c r="BY6" s="36">
        <f t="shared" si="8"/>
        <v>106.01</v>
      </c>
      <c r="BZ6" s="35" t="str">
        <f>IF(BZ7="","",IF(BZ7="-","【-】","【"&amp;SUBSTITUTE(TEXT(BZ7,"#,##0.00"),"-","△")&amp;"】"))</f>
        <v>【105.59】</v>
      </c>
      <c r="CA6" s="36">
        <f>IF(CA7="",NA(),CA7)</f>
        <v>177.18</v>
      </c>
      <c r="CB6" s="36">
        <f t="shared" ref="CB6:CJ6" si="9">IF(CB7="",NA(),CB7)</f>
        <v>181.12</v>
      </c>
      <c r="CC6" s="36">
        <f t="shared" si="9"/>
        <v>175.03</v>
      </c>
      <c r="CD6" s="36">
        <f t="shared" si="9"/>
        <v>173.59</v>
      </c>
      <c r="CE6" s="36">
        <f t="shared" si="9"/>
        <v>177.5</v>
      </c>
      <c r="CF6" s="36">
        <f t="shared" si="9"/>
        <v>169.62</v>
      </c>
      <c r="CG6" s="36">
        <f t="shared" si="9"/>
        <v>171.78</v>
      </c>
      <c r="CH6" s="36">
        <f t="shared" si="9"/>
        <v>162.59</v>
      </c>
      <c r="CI6" s="36">
        <f t="shared" si="9"/>
        <v>162.15</v>
      </c>
      <c r="CJ6" s="36">
        <f t="shared" si="9"/>
        <v>162.24</v>
      </c>
      <c r="CK6" s="35" t="str">
        <f>IF(CK7="","",IF(CK7="-","【-】","【"&amp;SUBSTITUTE(TEXT(CK7,"#,##0.00"),"-","△")&amp;"】"))</f>
        <v>【163.27】</v>
      </c>
      <c r="CL6" s="36">
        <f>IF(CL7="",NA(),CL7)</f>
        <v>57.85</v>
      </c>
      <c r="CM6" s="36">
        <f t="shared" ref="CM6:CU6" si="10">IF(CM7="",NA(),CM7)</f>
        <v>57.11</v>
      </c>
      <c r="CN6" s="36">
        <f t="shared" si="10"/>
        <v>56.32</v>
      </c>
      <c r="CO6" s="36">
        <f t="shared" si="10"/>
        <v>56.92</v>
      </c>
      <c r="CP6" s="36">
        <f t="shared" si="10"/>
        <v>57.34</v>
      </c>
      <c r="CQ6" s="36">
        <f t="shared" si="10"/>
        <v>59.88</v>
      </c>
      <c r="CR6" s="36">
        <f t="shared" si="10"/>
        <v>59.68</v>
      </c>
      <c r="CS6" s="36">
        <f t="shared" si="10"/>
        <v>59.17</v>
      </c>
      <c r="CT6" s="36">
        <f t="shared" si="10"/>
        <v>59.34</v>
      </c>
      <c r="CU6" s="36">
        <f t="shared" si="10"/>
        <v>59.11</v>
      </c>
      <c r="CV6" s="35" t="str">
        <f>IF(CV7="","",IF(CV7="-","【-】","【"&amp;SUBSTITUTE(TEXT(CV7,"#,##0.00"),"-","△")&amp;"】"))</f>
        <v>【59.94】</v>
      </c>
      <c r="CW6" s="36">
        <f>IF(CW7="",NA(),CW7)</f>
        <v>90.08</v>
      </c>
      <c r="CX6" s="36">
        <f t="shared" ref="CX6:DF6" si="11">IF(CX7="",NA(),CX7)</f>
        <v>90.05</v>
      </c>
      <c r="CY6" s="36">
        <f t="shared" si="11"/>
        <v>90.18</v>
      </c>
      <c r="CZ6" s="36">
        <f t="shared" si="11"/>
        <v>89.15</v>
      </c>
      <c r="DA6" s="36">
        <f t="shared" si="11"/>
        <v>89.6</v>
      </c>
      <c r="DB6" s="36">
        <f t="shared" si="11"/>
        <v>87.65</v>
      </c>
      <c r="DC6" s="36">
        <f t="shared" si="11"/>
        <v>87.63</v>
      </c>
      <c r="DD6" s="36">
        <f t="shared" si="11"/>
        <v>87.6</v>
      </c>
      <c r="DE6" s="36">
        <f t="shared" si="11"/>
        <v>87.74</v>
      </c>
      <c r="DF6" s="36">
        <f t="shared" si="11"/>
        <v>87.91</v>
      </c>
      <c r="DG6" s="35" t="str">
        <f>IF(DG7="","",IF(DG7="-","【-】","【"&amp;SUBSTITUTE(TEXT(DG7,"#,##0.00"),"-","△")&amp;"】"))</f>
        <v>【90.22】</v>
      </c>
      <c r="DH6" s="36">
        <f>IF(DH7="",NA(),DH7)</f>
        <v>32.35</v>
      </c>
      <c r="DI6" s="36">
        <f t="shared" ref="DI6:DQ6" si="12">IF(DI7="",NA(),DI7)</f>
        <v>33.39</v>
      </c>
      <c r="DJ6" s="36">
        <f t="shared" si="12"/>
        <v>44.58</v>
      </c>
      <c r="DK6" s="36">
        <f t="shared" si="12"/>
        <v>45.57</v>
      </c>
      <c r="DL6" s="36">
        <f t="shared" si="12"/>
        <v>46.86</v>
      </c>
      <c r="DM6" s="36">
        <f t="shared" si="12"/>
        <v>38.69</v>
      </c>
      <c r="DN6" s="36">
        <f t="shared" si="12"/>
        <v>39.65</v>
      </c>
      <c r="DO6" s="36">
        <f t="shared" si="12"/>
        <v>45.25</v>
      </c>
      <c r="DP6" s="36">
        <f t="shared" si="12"/>
        <v>46.27</v>
      </c>
      <c r="DQ6" s="36">
        <f t="shared" si="12"/>
        <v>46.88</v>
      </c>
      <c r="DR6" s="35" t="str">
        <f>IF(DR7="","",IF(DR7="-","【-】","【"&amp;SUBSTITUTE(TEXT(DR7,"#,##0.00"),"-","△")&amp;"】"))</f>
        <v>【47.91】</v>
      </c>
      <c r="DS6" s="35">
        <f>IF(DS7="",NA(),DS7)</f>
        <v>0</v>
      </c>
      <c r="DT6" s="35">
        <f t="shared" ref="DT6:EB6" si="13">IF(DT7="",NA(),DT7)</f>
        <v>0</v>
      </c>
      <c r="DU6" s="35">
        <f t="shared" si="13"/>
        <v>0</v>
      </c>
      <c r="DV6" s="35">
        <f t="shared" si="13"/>
        <v>0</v>
      </c>
      <c r="DW6" s="35">
        <f t="shared" si="13"/>
        <v>0</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0.22</v>
      </c>
      <c r="EE6" s="36">
        <f t="shared" ref="EE6:EM6" si="14">IF(EE7="",NA(),EE7)</f>
        <v>0.64</v>
      </c>
      <c r="EF6" s="36">
        <f t="shared" si="14"/>
        <v>0.39</v>
      </c>
      <c r="EG6" s="36">
        <f t="shared" si="14"/>
        <v>0.8</v>
      </c>
      <c r="EH6" s="36">
        <f t="shared" si="14"/>
        <v>0.75</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252115</v>
      </c>
      <c r="D7" s="38">
        <v>46</v>
      </c>
      <c r="E7" s="38">
        <v>1</v>
      </c>
      <c r="F7" s="38">
        <v>0</v>
      </c>
      <c r="G7" s="38">
        <v>1</v>
      </c>
      <c r="H7" s="38" t="s">
        <v>105</v>
      </c>
      <c r="I7" s="38" t="s">
        <v>106</v>
      </c>
      <c r="J7" s="38" t="s">
        <v>107</v>
      </c>
      <c r="K7" s="38" t="s">
        <v>108</v>
      </c>
      <c r="L7" s="38" t="s">
        <v>109</v>
      </c>
      <c r="M7" s="38"/>
      <c r="N7" s="39" t="s">
        <v>110</v>
      </c>
      <c r="O7" s="39">
        <v>71.790000000000006</v>
      </c>
      <c r="P7" s="39">
        <v>99.91</v>
      </c>
      <c r="Q7" s="39">
        <v>2786</v>
      </c>
      <c r="R7" s="39">
        <v>55104</v>
      </c>
      <c r="S7" s="39">
        <v>70.400000000000006</v>
      </c>
      <c r="T7" s="39">
        <v>782.73</v>
      </c>
      <c r="U7" s="39">
        <v>54739</v>
      </c>
      <c r="V7" s="39">
        <v>32.72</v>
      </c>
      <c r="W7" s="39">
        <v>1672.95</v>
      </c>
      <c r="X7" s="39">
        <v>101.03</v>
      </c>
      <c r="Y7" s="39">
        <v>99.11</v>
      </c>
      <c r="Z7" s="39">
        <v>108.43</v>
      </c>
      <c r="AA7" s="39">
        <v>109.09</v>
      </c>
      <c r="AB7" s="39">
        <v>107.05</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500.54</v>
      </c>
      <c r="AU7" s="39">
        <v>373.25</v>
      </c>
      <c r="AV7" s="39">
        <v>274.91000000000003</v>
      </c>
      <c r="AW7" s="39">
        <v>273.22000000000003</v>
      </c>
      <c r="AX7" s="39">
        <v>285.52</v>
      </c>
      <c r="AY7" s="39">
        <v>701</v>
      </c>
      <c r="AZ7" s="39">
        <v>739.59</v>
      </c>
      <c r="BA7" s="39">
        <v>335.95</v>
      </c>
      <c r="BB7" s="39">
        <v>346.59</v>
      </c>
      <c r="BC7" s="39">
        <v>357.82</v>
      </c>
      <c r="BD7" s="39">
        <v>262.87</v>
      </c>
      <c r="BE7" s="39">
        <v>211.35</v>
      </c>
      <c r="BF7" s="39">
        <v>224.55</v>
      </c>
      <c r="BG7" s="39">
        <v>215.21</v>
      </c>
      <c r="BH7" s="39">
        <v>213.98</v>
      </c>
      <c r="BI7" s="39">
        <v>220.56</v>
      </c>
      <c r="BJ7" s="39">
        <v>330.99</v>
      </c>
      <c r="BK7" s="39">
        <v>324.08999999999997</v>
      </c>
      <c r="BL7" s="39">
        <v>319.82</v>
      </c>
      <c r="BM7" s="39">
        <v>312.02999999999997</v>
      </c>
      <c r="BN7" s="39">
        <v>307.45999999999998</v>
      </c>
      <c r="BO7" s="39">
        <v>270.87</v>
      </c>
      <c r="BP7" s="39">
        <v>98.37</v>
      </c>
      <c r="BQ7" s="39">
        <v>96.49</v>
      </c>
      <c r="BR7" s="39">
        <v>106.81</v>
      </c>
      <c r="BS7" s="39">
        <v>108.49</v>
      </c>
      <c r="BT7" s="39">
        <v>106.23</v>
      </c>
      <c r="BU7" s="39">
        <v>100.27</v>
      </c>
      <c r="BV7" s="39">
        <v>99.46</v>
      </c>
      <c r="BW7" s="39">
        <v>105.21</v>
      </c>
      <c r="BX7" s="39">
        <v>105.71</v>
      </c>
      <c r="BY7" s="39">
        <v>106.01</v>
      </c>
      <c r="BZ7" s="39">
        <v>105.59</v>
      </c>
      <c r="CA7" s="39">
        <v>177.18</v>
      </c>
      <c r="CB7" s="39">
        <v>181.12</v>
      </c>
      <c r="CC7" s="39">
        <v>175.03</v>
      </c>
      <c r="CD7" s="39">
        <v>173.59</v>
      </c>
      <c r="CE7" s="39">
        <v>177.5</v>
      </c>
      <c r="CF7" s="39">
        <v>169.62</v>
      </c>
      <c r="CG7" s="39">
        <v>171.78</v>
      </c>
      <c r="CH7" s="39">
        <v>162.59</v>
      </c>
      <c r="CI7" s="39">
        <v>162.15</v>
      </c>
      <c r="CJ7" s="39">
        <v>162.24</v>
      </c>
      <c r="CK7" s="39">
        <v>163.27000000000001</v>
      </c>
      <c r="CL7" s="39">
        <v>57.85</v>
      </c>
      <c r="CM7" s="39">
        <v>57.11</v>
      </c>
      <c r="CN7" s="39">
        <v>56.32</v>
      </c>
      <c r="CO7" s="39">
        <v>56.92</v>
      </c>
      <c r="CP7" s="39">
        <v>57.34</v>
      </c>
      <c r="CQ7" s="39">
        <v>59.88</v>
      </c>
      <c r="CR7" s="39">
        <v>59.68</v>
      </c>
      <c r="CS7" s="39">
        <v>59.17</v>
      </c>
      <c r="CT7" s="39">
        <v>59.34</v>
      </c>
      <c r="CU7" s="39">
        <v>59.11</v>
      </c>
      <c r="CV7" s="39">
        <v>59.94</v>
      </c>
      <c r="CW7" s="39">
        <v>90.08</v>
      </c>
      <c r="CX7" s="39">
        <v>90.05</v>
      </c>
      <c r="CY7" s="39">
        <v>90.18</v>
      </c>
      <c r="CZ7" s="39">
        <v>89.15</v>
      </c>
      <c r="DA7" s="39">
        <v>89.6</v>
      </c>
      <c r="DB7" s="39">
        <v>87.65</v>
      </c>
      <c r="DC7" s="39">
        <v>87.63</v>
      </c>
      <c r="DD7" s="39">
        <v>87.6</v>
      </c>
      <c r="DE7" s="39">
        <v>87.74</v>
      </c>
      <c r="DF7" s="39">
        <v>87.91</v>
      </c>
      <c r="DG7" s="39">
        <v>90.22</v>
      </c>
      <c r="DH7" s="39">
        <v>32.35</v>
      </c>
      <c r="DI7" s="39">
        <v>33.39</v>
      </c>
      <c r="DJ7" s="39">
        <v>44.58</v>
      </c>
      <c r="DK7" s="39">
        <v>45.57</v>
      </c>
      <c r="DL7" s="39">
        <v>46.86</v>
      </c>
      <c r="DM7" s="39">
        <v>38.69</v>
      </c>
      <c r="DN7" s="39">
        <v>39.65</v>
      </c>
      <c r="DO7" s="39">
        <v>45.25</v>
      </c>
      <c r="DP7" s="39">
        <v>46.27</v>
      </c>
      <c r="DQ7" s="39">
        <v>46.88</v>
      </c>
      <c r="DR7" s="39">
        <v>47.91</v>
      </c>
      <c r="DS7" s="39">
        <v>0</v>
      </c>
      <c r="DT7" s="39">
        <v>0</v>
      </c>
      <c r="DU7" s="39">
        <v>0</v>
      </c>
      <c r="DV7" s="39">
        <v>0</v>
      </c>
      <c r="DW7" s="39">
        <v>0</v>
      </c>
      <c r="DX7" s="39">
        <v>8.4</v>
      </c>
      <c r="DY7" s="39">
        <v>9.7100000000000009</v>
      </c>
      <c r="DZ7" s="39">
        <v>10.71</v>
      </c>
      <c r="EA7" s="39">
        <v>10.93</v>
      </c>
      <c r="EB7" s="39">
        <v>13.39</v>
      </c>
      <c r="EC7" s="39">
        <v>15</v>
      </c>
      <c r="ED7" s="39">
        <v>0.22</v>
      </c>
      <c r="EE7" s="39">
        <v>0.64</v>
      </c>
      <c r="EF7" s="39">
        <v>0.39</v>
      </c>
      <c r="EG7" s="39">
        <v>0.8</v>
      </c>
      <c r="EH7" s="39">
        <v>0.75</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2018-02-19T23:47:54Z</cp:lastPrinted>
  <dcterms:created xsi:type="dcterms:W3CDTF">2017-12-25T01:31:06Z</dcterms:created>
  <dcterms:modified xsi:type="dcterms:W3CDTF">2018-02-19T23:47:58Z</dcterms:modified>
  <cp:category/>
</cp:coreProperties>
</file>