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<sst xmlns="http://schemas.openxmlformats.org/spreadsheetml/2006/main" count="240" uniqueCount="124">
  <si>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</si>
  <si>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</si>
  <si>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</si>
  <si>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</si>
  <si>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</si>
  <si>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</si>
  <si>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</si>
  <si>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</si>
  <si>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</si>
  <si>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</si>
  <si>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</si>
  <si>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</si>
  <si>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</si>
  <si>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</si>
  <si>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</si>
  <si>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</si>
  <si>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</si>
  <si>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</si>
  <si>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</si>
  <si>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</si>
  <si>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</si>
  <si>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</si>
  <si>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</si>
  <si>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</si>
  <si>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</si>
  <si>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</si>
  <si>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</si>
  <si>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</si>
  <si>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</si>
  <si>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</si>
  <si>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</si>
  <si>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</si>
  <si>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</si>
  <si>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</si>
  <si>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</si>
  <si>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</si>
  <si>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</si>
  <si>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</si>
  <si>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</si>
  <si>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</si>
  <si>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</si>
  <si>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</si>
  <si>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</si>
  <si>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</si>
  <si>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</si>
  <si>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</si>
  <si>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</si>
  <si>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</si>
  <si>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</si>
  <si>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</si>
  <si>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</si>
  <si>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</si>
  <si>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</si>
  <si>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</si>
  <si>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</si>
  <si>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</si>
  <si>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</si>
  <si>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</si>
  <si>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</si>
  <si>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</si>
  <si>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</si>
  <si>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</si>
  <si>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</si>
  <si>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</si>
  <si>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</si>
  <si>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</si>
  <si>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</si>
  <si>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</si>
  <si>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</si>
  <si>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</si>
  <si>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</si>
  <si>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</si>
  <si>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</si>
  <si>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</si>
  <si>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</si>
  <si>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</si>
  <si>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</si>
  <si>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</si>
  <si>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</si>
  <si>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</si>
  <si>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</si>
  <si>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</si>
  <si>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</si>
  <si>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</si>
  <si>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</si>
  <si>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</si>
  <si>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</si>
  <si>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</si>
  <si>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</si>
  <si>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</si>
  <si>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</si>
  <si>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</si>
  <si>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</si>
  <si>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</si>
  <si>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</si>
  <si>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</si>
  <si>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</si>
  <si>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</si>
  <si>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</si>
  <si>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</si>
  <si>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</si>
  <si>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</si>
  <si>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</si>
  <si>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</si>
  <si>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</si>
  <si>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</si>
  <si>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</si>
  <si>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</si>
  <si>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野洲市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</si>
  <si>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</si>
  <si>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</si>
  <si>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</si>
  <si>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</si>
  <si>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</si>
  <si>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</si>
  <si>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</si>
  <si>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</si>
  <si>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</si>
  <si>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</si>
  <si>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</si>
  <si>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管渠改善率は数値なしとなっており、更新した管路はないが、今後、更新が必要となる管渠等の増加が見込まれる。
　現在は長寿命化計画に基づき、マンホール蓋やマンホールポンプの更新を順次行っており、引き続き老朽化に対する対応を行っていく予定である。</t>
    <phoneticPr fontId="7"/>
  </si>
  <si>
    <t>　類似団体と比較しても、健全な事業運営を行っている面はあるが、維持管理費の削減に余地を残すため、管路等の更新等、将来の事業継続に向け、経営改善を検討する必要がある。
　</t>
    <rPh sb="1" eb="3">
      <t>ルイジ</t>
    </rPh>
    <rPh sb="3" eb="5">
      <t>ダンタイ</t>
    </rPh>
    <rPh sb="6" eb="8">
      <t>ヒカク</t>
    </rPh>
    <rPh sb="12" eb="14">
      <t>ケンゼン</t>
    </rPh>
    <rPh sb="15" eb="17">
      <t>ジギョウ</t>
    </rPh>
    <rPh sb="17" eb="19">
      <t>ウンエイ</t>
    </rPh>
    <rPh sb="20" eb="21">
      <t>オコナ</t>
    </rPh>
    <rPh sb="25" eb="26">
      <t>メン</t>
    </rPh>
    <rPh sb="31" eb="33">
      <t>イジ</t>
    </rPh>
    <rPh sb="33" eb="36">
      <t>カンリヒ</t>
    </rPh>
    <rPh sb="37" eb="39">
      <t>サクゲン</t>
    </rPh>
    <rPh sb="40" eb="42">
      <t>ヨチ</t>
    </rPh>
    <rPh sb="43" eb="44">
      <t>ノコ</t>
    </rPh>
    <rPh sb="48" eb="50">
      <t>カンロ</t>
    </rPh>
    <rPh sb="50" eb="51">
      <t>トウ</t>
    </rPh>
    <rPh sb="52" eb="54">
      <t>コウシン</t>
    </rPh>
    <rPh sb="54" eb="55">
      <t>トウ</t>
    </rPh>
    <rPh sb="56" eb="58">
      <t>ショウライ</t>
    </rPh>
    <rPh sb="59" eb="61">
      <t>ジギョウ</t>
    </rPh>
    <rPh sb="61" eb="63">
      <t>ケイゾク</t>
    </rPh>
    <rPh sb="64" eb="65">
      <t>ム</t>
    </rPh>
    <rPh sb="67" eb="69">
      <t>ケイエイ</t>
    </rPh>
    <rPh sb="69" eb="71">
      <t>カイゼン</t>
    </rPh>
    <rPh sb="72" eb="74">
      <t>ケントウ</t>
    </rPh>
    <rPh sb="76" eb="78">
      <t>ヒツヨウ</t>
    </rPh>
    <phoneticPr fontId="7"/>
  </si>
  <si>
    <t>非設置</t>
    <rPh sb="0" eb="1">
      <t>ヒ</t>
    </rPh>
    <rPh sb="1" eb="3">
      <t>セッチ</t>
    </rPh>
    <phoneticPr fontId="4"/>
  </si>
  <si>
    <t>　収益的収支比率は100％を超えているが、今後管路等の施設の更新が必要となってくることが想定され、さらなる増収が必要となってくる。
　企業債残高対事業規模比率は、横ばい傾向であるが、類似団体との比較では低い値となっている。
　経費回収率は、横ばい傾向であり、類似団体と比較しても若干高い水準である。
　汚水処理原価は、横ばい傾向であるが、類似団体との比較では若干低い水準である。
　施設利用率は、類似団体と比較して高い水準である。
　水洗化率は類似団体と比較し高い水準であり、普及が進んでいる。</t>
    <rPh sb="1" eb="4">
      <t>シュウエキテキ</t>
    </rPh>
    <rPh sb="4" eb="6">
      <t>シュウシ</t>
    </rPh>
    <rPh sb="6" eb="8">
      <t>ヒリツ</t>
    </rPh>
    <rPh sb="14" eb="15">
      <t>コ</t>
    </rPh>
    <rPh sb="21" eb="23">
      <t>コンゴ</t>
    </rPh>
    <rPh sb="23" eb="25">
      <t>カンロ</t>
    </rPh>
    <rPh sb="25" eb="26">
      <t>トウ</t>
    </rPh>
    <rPh sb="27" eb="29">
      <t>シセツ</t>
    </rPh>
    <rPh sb="30" eb="32">
      <t>コウシン</t>
    </rPh>
    <rPh sb="33" eb="35">
      <t>ヒツヨウ</t>
    </rPh>
    <rPh sb="44" eb="46">
      <t>ソウテイ</t>
    </rPh>
    <rPh sb="53" eb="55">
      <t>ゾウシュウ</t>
    </rPh>
    <rPh sb="56" eb="58">
      <t>ヒツヨウ</t>
    </rPh>
    <rPh sb="67" eb="69">
      <t>キギョウ</t>
    </rPh>
    <rPh sb="69" eb="70">
      <t>サイ</t>
    </rPh>
    <rPh sb="70" eb="72">
      <t>ザンダカ</t>
    </rPh>
    <rPh sb="72" eb="73">
      <t>タイ</t>
    </rPh>
    <rPh sb="73" eb="75">
      <t>ジギョウ</t>
    </rPh>
    <rPh sb="75" eb="77">
      <t>キボ</t>
    </rPh>
    <rPh sb="77" eb="79">
      <t>ヒリツ</t>
    </rPh>
    <rPh sb="81" eb="82">
      <t>ヨコ</t>
    </rPh>
    <rPh sb="84" eb="86">
      <t>ケイコウ</t>
    </rPh>
    <rPh sb="91" eb="93">
      <t>ルイジ</t>
    </rPh>
    <rPh sb="93" eb="95">
      <t>ダンタイ</t>
    </rPh>
    <rPh sb="97" eb="99">
      <t>ヒカク</t>
    </rPh>
    <rPh sb="101" eb="102">
      <t>ヒク</t>
    </rPh>
    <rPh sb="103" eb="104">
      <t>アタイ</t>
    </rPh>
    <rPh sb="113" eb="115">
      <t>ケイヒ</t>
    </rPh>
    <rPh sb="115" eb="117">
      <t>カイシュウ</t>
    </rPh>
    <rPh sb="117" eb="118">
      <t>リツ</t>
    </rPh>
    <rPh sb="120" eb="121">
      <t>ヨコ</t>
    </rPh>
    <rPh sb="123" eb="125">
      <t>ケイコウ</t>
    </rPh>
    <rPh sb="129" eb="131">
      <t>ルイジ</t>
    </rPh>
    <rPh sb="131" eb="133">
      <t>ダンタイ</t>
    </rPh>
    <rPh sb="134" eb="136">
      <t>ヒカク</t>
    </rPh>
    <rPh sb="139" eb="141">
      <t>ジャッカン</t>
    </rPh>
    <rPh sb="141" eb="142">
      <t>タカ</t>
    </rPh>
    <rPh sb="143" eb="145">
      <t>スイジュン</t>
    </rPh>
    <rPh sb="151" eb="153">
      <t>オスイ</t>
    </rPh>
    <rPh sb="153" eb="155">
      <t>ショリ</t>
    </rPh>
    <rPh sb="155" eb="157">
      <t>ゲンカ</t>
    </rPh>
    <rPh sb="179" eb="181">
      <t>ジャッカン</t>
    </rPh>
    <rPh sb="183" eb="185">
      <t>スイジュン</t>
    </rPh>
    <rPh sb="191" eb="193">
      <t>シセツ</t>
    </rPh>
    <rPh sb="193" eb="196">
      <t>リヨウリツ</t>
    </rPh>
    <rPh sb="217" eb="220">
      <t>スイセンカ</t>
    </rPh>
    <rPh sb="220" eb="221">
      <t>リツ</t>
    </rPh>
    <rPh sb="222" eb="224">
      <t>ルイジ</t>
    </rPh>
    <rPh sb="224" eb="226">
      <t>ダンタイ</t>
    </rPh>
    <rPh sb="227" eb="229">
      <t>ヒカク</t>
    </rPh>
    <rPh sb="230" eb="231">
      <t>タカ</t>
    </rPh>
    <rPh sb="232" eb="234">
      <t>スイジュン</t>
    </rPh>
    <rPh sb="238" eb="240">
      <t>フキュウ</t>
    </rPh>
    <rPh sb="241" eb="242">
      <t>スス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</si>
</sst>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8" applyFont="1" applyBorder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horizontal="left" vertical="top" wrapText="1"/>
      <protection locked="0"/>
    </xf>
    <xf numFmtId="0" fontId="5" fillId="0" borderId="7" xfId="8" applyFont="1" applyBorder="1" applyAlignment="1" applyProtection="1">
      <alignment horizontal="left" vertical="top" wrapText="1"/>
      <protection locked="0"/>
    </xf>
    <xf numFmtId="0" fontId="5" fillId="0" borderId="8" xfId="8" applyFont="1" applyBorder="1" applyAlignment="1" applyProtection="1">
      <alignment horizontal="left" vertical="top" wrapText="1"/>
      <protection locked="0"/>
    </xf>
    <xf numFmtId="0" fontId="5" fillId="0" borderId="1" xfId="8" applyFont="1" applyBorder="1" applyAlignment="1" applyProtection="1">
      <alignment horizontal="left" vertical="top" wrapText="1"/>
      <protection locked="0"/>
    </xf>
    <xf numFmtId="0" fontId="5" fillId="0" borderId="9" xfId="8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55936"/>
        <c:axId val="820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55936"/>
        <c:axId val="82057856"/>
      </c:lineChart>
      <c:dateAx>
        <c:axId val="8205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57856"/>
        <c:crosses val="autoZero"/>
        <c:auto val="1"/>
        <c:lblOffset val="100"/>
        <c:baseTimeUnit val="years"/>
      </c:dateAx>
      <c:valAx>
        <c:axId val="820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5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86.98</c:v>
                </c:pt>
                <c:pt idx="1">
                  <c:v>87.98</c:v>
                </c:pt>
                <c:pt idx="2">
                  <c:v>97.31</c:v>
                </c:pt>
                <c:pt idx="3">
                  <c:v>97.3</c:v>
                </c:pt>
                <c:pt idx="4">
                  <c:v>91.53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62368"/>
        <c:axId val="843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62368"/>
        <c:axId val="84364288"/>
      </c:lineChart>
      <c:dateAx>
        <c:axId val="8436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64288"/>
        <c:crosses val="autoZero"/>
        <c:auto val="1"/>
        <c:lblOffset val="100"/>
        <c:baseTimeUnit val="years"/>
      </c:dateAx>
      <c:valAx>
        <c:axId val="843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6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97.19</c:v>
                </c:pt>
                <c:pt idx="1">
                  <c:v>97.4</c:v>
                </c:pt>
                <c:pt idx="2">
                  <c:v>97.69</c:v>
                </c:pt>
                <c:pt idx="3">
                  <c:v>97.75</c:v>
                </c:pt>
                <c:pt idx="4">
                  <c:v>93.8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07040"/>
        <c:axId val="844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07040"/>
        <c:axId val="84408960"/>
      </c:lineChart>
      <c:dateAx>
        <c:axId val="8440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08960"/>
        <c:crosses val="autoZero"/>
        <c:auto val="1"/>
        <c:lblOffset val="100"/>
        <c:baseTimeUnit val="years"/>
      </c:dateAx>
      <c:valAx>
        <c:axId val="8440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0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61.05</c:v>
                </c:pt>
                <c:pt idx="1">
                  <c:v>74.77</c:v>
                </c:pt>
                <c:pt idx="2">
                  <c:v>80.27</c:v>
                </c:pt>
                <c:pt idx="3">
                  <c:v>84.6</c:v>
                </c:pt>
                <c:pt idx="4">
                  <c:v>107.35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00608"/>
        <c:axId val="821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00608"/>
        <c:axId val="82102528"/>
      </c:lineChart>
      <c:dateAx>
        <c:axId val="821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02528"/>
        <c:crosses val="autoZero"/>
        <c:auto val="1"/>
        <c:lblOffset val="100"/>
        <c:baseTimeUnit val="years"/>
      </c:dateAx>
      <c:valAx>
        <c:axId val="821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10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2448"/>
        <c:axId val="8279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2448"/>
        <c:axId val="82794368"/>
      </c:lineChart>
      <c:dateAx>
        <c:axId val="8279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94368"/>
        <c:crosses val="autoZero"/>
        <c:auto val="1"/>
        <c:lblOffset val="100"/>
        <c:baseTimeUnit val="years"/>
      </c:dateAx>
      <c:valAx>
        <c:axId val="8279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9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49376"/>
        <c:axId val="8415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49376"/>
        <c:axId val="84151296"/>
      </c:lineChart>
      <c:dateAx>
        <c:axId val="8414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51296"/>
        <c:crosses val="autoZero"/>
        <c:auto val="1"/>
        <c:lblOffset val="100"/>
        <c:baseTimeUnit val="years"/>
      </c:dateAx>
      <c:valAx>
        <c:axId val="8415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4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86624"/>
        <c:axId val="8418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86624"/>
        <c:axId val="84188544"/>
      </c:lineChart>
      <c:dateAx>
        <c:axId val="8418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88544"/>
        <c:crosses val="autoZero"/>
        <c:auto val="1"/>
        <c:lblOffset val="100"/>
        <c:baseTimeUnit val="years"/>
      </c:dateAx>
      <c:valAx>
        <c:axId val="8418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8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97536"/>
        <c:axId val="844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97536"/>
        <c:axId val="84499456"/>
      </c:lineChart>
      <c:dateAx>
        <c:axId val="8449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99456"/>
        <c:crosses val="autoZero"/>
        <c:auto val="1"/>
        <c:lblOffset val="100"/>
        <c:baseTimeUnit val="years"/>
      </c:dateAx>
      <c:valAx>
        <c:axId val="844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9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247.85</c:v>
                </c:pt>
                <c:pt idx="1">
                  <c:v>258.20999999999998</c:v>
                </c:pt>
                <c:pt idx="2">
                  <c:v>262</c:v>
                </c:pt>
                <c:pt idx="3">
                  <c:v>280.14999999999998</c:v>
                </c:pt>
                <c:pt idx="4">
                  <c:v>261.63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9920"/>
        <c:axId val="8453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29920"/>
        <c:axId val="84531840"/>
      </c:lineChart>
      <c:dateAx>
        <c:axId val="8452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31840"/>
        <c:crosses val="autoZero"/>
        <c:auto val="1"/>
        <c:lblOffset val="100"/>
        <c:baseTimeUnit val="years"/>
      </c:dateAx>
      <c:valAx>
        <c:axId val="8453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2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187.95</c:v>
                </c:pt>
                <c:pt idx="1">
                  <c:v>96.5</c:v>
                </c:pt>
                <c:pt idx="2">
                  <c:v>96.41</c:v>
                </c:pt>
                <c:pt idx="3">
                  <c:v>96.58</c:v>
                </c:pt>
                <c:pt idx="4">
                  <c:v>99.07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90176"/>
        <c:axId val="8430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90176"/>
        <c:axId val="84308736"/>
      </c:lineChart>
      <c:dateAx>
        <c:axId val="8429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08736"/>
        <c:crosses val="autoZero"/>
        <c:auto val="1"/>
        <c:lblOffset val="100"/>
        <c:baseTimeUnit val="years"/>
      </c:dateAx>
      <c:valAx>
        <c:axId val="8430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9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181.07</c:v>
                </c:pt>
                <c:pt idx="2">
                  <c:v>184.84</c:v>
                </c:pt>
                <c:pt idx="3">
                  <c:v>185.27</c:v>
                </c:pt>
                <c:pt idx="4">
                  <c:v>167.74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30368"/>
        <c:axId val="8433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30368"/>
        <c:axId val="84336640"/>
      </c:lineChart>
      <c:dateAx>
        <c:axId val="8433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36640"/>
        <c:crosses val="autoZero"/>
        <c:auto val="1"/>
        <c:lblOffset val="100"/>
        <c:baseTimeUnit val="years"/>
      </c:dateAx>
      <c:valAx>
        <c:axId val="8433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3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滋賀県　野洲市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50972</v>
      </c>
      <c r="AM8" s="50"/>
      <c r="AN8" s="50"/>
      <c r="AO8" s="50"/>
      <c r="AP8" s="50"/>
      <c r="AQ8" s="50"/>
      <c r="AR8" s="50"/>
      <c r="AS8" s="50"/>
      <c r="AT8" s="45">
        <f>データ!T6</f>
        <v>80.14</v>
      </c>
      <c r="AU8" s="45"/>
      <c r="AV8" s="45"/>
      <c r="AW8" s="45"/>
      <c r="AX8" s="45"/>
      <c r="AY8" s="45"/>
      <c r="AZ8" s="45"/>
      <c r="BA8" s="45"/>
      <c r="BB8" s="45">
        <f>データ!U6</f>
        <v>636.04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20.38</v>
      </c>
      <c r="Q10" s="45"/>
      <c r="R10" s="45"/>
      <c r="S10" s="45"/>
      <c r="T10" s="45"/>
      <c r="U10" s="45"/>
      <c r="V10" s="45"/>
      <c r="W10" s="45">
        <f>データ!Q6</f>
        <v>88.47</v>
      </c>
      <c r="X10" s="45"/>
      <c r="Y10" s="45"/>
      <c r="Z10" s="45"/>
      <c r="AA10" s="45"/>
      <c r="AB10" s="45"/>
      <c r="AC10" s="45"/>
      <c r="AD10" s="50">
        <f>データ!R6</f>
        <v>2867</v>
      </c>
      <c r="AE10" s="50"/>
      <c r="AF10" s="50"/>
      <c r="AG10" s="50"/>
      <c r="AH10" s="50"/>
      <c r="AI10" s="50"/>
      <c r="AJ10" s="50"/>
      <c r="AK10" s="2"/>
      <c r="AL10" s="50">
        <f>データ!V6</f>
        <v>10369</v>
      </c>
      <c r="AM10" s="50"/>
      <c r="AN10" s="50"/>
      <c r="AO10" s="50"/>
      <c r="AP10" s="50"/>
      <c r="AQ10" s="50"/>
      <c r="AR10" s="50"/>
      <c r="AS10" s="50"/>
      <c r="AT10" s="45">
        <f>データ!W6</f>
        <v>2.92</v>
      </c>
      <c r="AU10" s="45"/>
      <c r="AV10" s="45"/>
      <c r="AW10" s="45"/>
      <c r="AX10" s="45"/>
      <c r="AY10" s="45"/>
      <c r="AZ10" s="45"/>
      <c r="BA10" s="45"/>
      <c r="BB10" s="45">
        <f>データ!X6</f>
        <v>3551.03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5" s="36" customFormat="1">
      <c r="A6" s="28" t="s">
        <v>107</v>
      </c>
      <c r="B6" s="33">
        <f>B7</f>
        <v>2016</v>
      </c>
      <c r="C6" s="33">
        <f t="shared" ref="C6:X6" si="3">C7</f>
        <v>252107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滋賀県　野洲市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20.38</v>
      </c>
      <c r="Q6" s="34">
        <f t="shared" si="3"/>
        <v>88.47</v>
      </c>
      <c r="R6" s="34">
        <f t="shared" si="3"/>
        <v>2867</v>
      </c>
      <c r="S6" s="34">
        <f t="shared" si="3"/>
        <v>50972</v>
      </c>
      <c r="T6" s="34">
        <f t="shared" si="3"/>
        <v>80.14</v>
      </c>
      <c r="U6" s="34">
        <f t="shared" si="3"/>
        <v>636.04</v>
      </c>
      <c r="V6" s="34">
        <f t="shared" si="3"/>
        <v>10369</v>
      </c>
      <c r="W6" s="34">
        <f t="shared" si="3"/>
        <v>2.92</v>
      </c>
      <c r="X6" s="34">
        <f t="shared" si="3"/>
        <v>3551.03</v>
      </c>
      <c r="Y6" s="35">
        <f>IF(Y7="",NA(),Y7)</f>
        <v>61.05</v>
      </c>
      <c r="Z6" s="35">
        <f t="shared" ref="Z6:AH6" si="4">IF(Z7="",NA(),Z7)</f>
        <v>74.77</v>
      </c>
      <c r="AA6" s="35">
        <f t="shared" si="4"/>
        <v>80.27</v>
      </c>
      <c r="AB6" s="35">
        <f t="shared" si="4"/>
        <v>84.6</v>
      </c>
      <c r="AC6" s="35">
        <f t="shared" si="4"/>
        <v>107.35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247.85</v>
      </c>
      <c r="BG6" s="35">
        <f t="shared" ref="BG6:BO6" si="7">IF(BG7="",NA(),BG7)</f>
        <v>258.20999999999998</v>
      </c>
      <c r="BH6" s="35">
        <f t="shared" si="7"/>
        <v>262</v>
      </c>
      <c r="BI6" s="35">
        <f t="shared" si="7"/>
        <v>280.14999999999998</v>
      </c>
      <c r="BJ6" s="35">
        <f t="shared" si="7"/>
        <v>261.63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187.95</v>
      </c>
      <c r="BR6" s="35">
        <f t="shared" ref="BR6:BZ6" si="8">IF(BR7="",NA(),BR7)</f>
        <v>96.5</v>
      </c>
      <c r="BS6" s="35">
        <f t="shared" si="8"/>
        <v>96.41</v>
      </c>
      <c r="BT6" s="35">
        <f t="shared" si="8"/>
        <v>96.58</v>
      </c>
      <c r="BU6" s="35">
        <f t="shared" si="8"/>
        <v>99.07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93.28</v>
      </c>
      <c r="CC6" s="35">
        <f t="shared" ref="CC6:CK6" si="9">IF(CC7="",NA(),CC7)</f>
        <v>181.07</v>
      </c>
      <c r="CD6" s="35">
        <f t="shared" si="9"/>
        <v>184.84</v>
      </c>
      <c r="CE6" s="35">
        <f t="shared" si="9"/>
        <v>185.27</v>
      </c>
      <c r="CF6" s="35">
        <f t="shared" si="9"/>
        <v>167.74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86.98</v>
      </c>
      <c r="CN6" s="35">
        <f t="shared" ref="CN6:CV6" si="10">IF(CN7="",NA(),CN7)</f>
        <v>87.98</v>
      </c>
      <c r="CO6" s="35">
        <f t="shared" si="10"/>
        <v>97.31</v>
      </c>
      <c r="CP6" s="35">
        <f t="shared" si="10"/>
        <v>97.3</v>
      </c>
      <c r="CQ6" s="35">
        <f t="shared" si="10"/>
        <v>91.53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97.19</v>
      </c>
      <c r="CY6" s="35">
        <f t="shared" ref="CY6:DG6" si="11">IF(CY7="",NA(),CY7)</f>
        <v>97.4</v>
      </c>
      <c r="CZ6" s="35">
        <f t="shared" si="11"/>
        <v>97.69</v>
      </c>
      <c r="DA6" s="35">
        <f t="shared" si="11"/>
        <v>97.75</v>
      </c>
      <c r="DB6" s="35">
        <f t="shared" si="11"/>
        <v>93.8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252107</v>
      </c>
      <c r="D7" s="37">
        <v>47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/>
      <c r="N7" s="38" t="s">
        <v>113</v>
      </c>
      <c r="O7" s="38" t="s">
        <v>114</v>
      </c>
      <c r="P7" s="38">
        <v>20.38</v>
      </c>
      <c r="Q7" s="38">
        <v>88.47</v>
      </c>
      <c r="R7" s="38">
        <v>2867</v>
      </c>
      <c r="S7" s="38">
        <v>50972</v>
      </c>
      <c r="T7" s="38">
        <v>80.14</v>
      </c>
      <c r="U7" s="38">
        <v>636.04</v>
      </c>
      <c r="V7" s="38">
        <v>10369</v>
      </c>
      <c r="W7" s="38">
        <v>2.92</v>
      </c>
      <c r="X7" s="38">
        <v>3551.03</v>
      </c>
      <c r="Y7" s="38">
        <v>61.05</v>
      </c>
      <c r="Z7" s="38">
        <v>74.77</v>
      </c>
      <c r="AA7" s="38">
        <v>80.27</v>
      </c>
      <c r="AB7" s="38">
        <v>84.6</v>
      </c>
      <c r="AC7" s="38">
        <v>107.35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247.85</v>
      </c>
      <c r="BG7" s="38">
        <v>258.20999999999998</v>
      </c>
      <c r="BH7" s="38">
        <v>262</v>
      </c>
      <c r="BI7" s="38">
        <v>280.14999999999998</v>
      </c>
      <c r="BJ7" s="38">
        <v>261.63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187.95</v>
      </c>
      <c r="BR7" s="38">
        <v>96.5</v>
      </c>
      <c r="BS7" s="38">
        <v>96.41</v>
      </c>
      <c r="BT7" s="38">
        <v>96.58</v>
      </c>
      <c r="BU7" s="38">
        <v>99.07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93.28</v>
      </c>
      <c r="CC7" s="38">
        <v>181.07</v>
      </c>
      <c r="CD7" s="38">
        <v>184.84</v>
      </c>
      <c r="CE7" s="38">
        <v>185.27</v>
      </c>
      <c r="CF7" s="38">
        <v>167.74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86.98</v>
      </c>
      <c r="CN7" s="38">
        <v>87.98</v>
      </c>
      <c r="CO7" s="38">
        <v>97.31</v>
      </c>
      <c r="CP7" s="38">
        <v>97.3</v>
      </c>
      <c r="CQ7" s="38">
        <v>91.53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97.19</v>
      </c>
      <c r="CY7" s="38">
        <v>97.4</v>
      </c>
      <c r="CZ7" s="38">
        <v>97.69</v>
      </c>
      <c r="DA7" s="38">
        <v>97.75</v>
      </c>
      <c r="DB7" s="38">
        <v>93.8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2018-02-22T04:38:40Z</cp:lastPrinted>
  <dcterms:created xsi:type="dcterms:W3CDTF">2017-12-25T02:20:23Z</dcterms:created>
  <dcterms:modified xsi:type="dcterms:W3CDTF">2018-02-22T04:38:41Z</dcterms:modified>
  <cp:category/>
</cp:coreProperties>
</file>