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<sst xmlns="http://schemas.openxmlformats.org/spreadsheetml/2006/main" count="232" uniqueCount="120">
  <si>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</si>
  <si>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</si>
  <si>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</si>
  <si>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</si>
  <si>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</si>
  <si>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</si>
  <si>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</si>
  <si>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</si>
  <si>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</si>
  <si>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</si>
  <si>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</si>
  <si>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</si>
  <si>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</si>
  <si>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</si>
  <si>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</si>
  <si>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</si>
  <si>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</si>
  <si>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</si>
  <si>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</si>
  <si>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</si>
  <si>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</si>
  <si>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</si>
  <si>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</si>
  <si>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</si>
  <si>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</si>
  <si>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</si>
  <si>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</si>
  <si>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</si>
  <si>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</si>
  <si>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</si>
  <si>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</si>
  <si>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</si>
  <si>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</si>
  <si>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</si>
  <si>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</si>
  <si>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</si>
  <si>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</si>
  <si>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</si>
  <si>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</si>
  <si>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</si>
  <si>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</si>
  <si>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</si>
  <si>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</si>
  <si>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</si>
  <si>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</si>
  <si>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</si>
  <si>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</si>
  <si>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</si>
  <si>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</si>
  <si>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</si>
  <si>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</si>
  <si>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</si>
  <si>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</si>
  <si>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</si>
  <si>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</si>
  <si>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</si>
  <si>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</si>
  <si>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</si>
  <si>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</si>
  <si>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</si>
  <si>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</si>
  <si>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</si>
  <si>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</si>
  <si>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</si>
  <si>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</si>
  <si>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</si>
  <si>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</si>
  <si>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</si>
  <si>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</si>
  <si>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</si>
  <si>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</si>
  <si>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</si>
  <si>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</si>
  <si>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</si>
  <si>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</si>
  <si>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</si>
  <si>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</si>
  <si>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</si>
  <si>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</si>
  <si>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</si>
  <si>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</si>
  <si>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</si>
  <si>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</si>
  <si>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</si>
  <si>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</si>
  <si>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</si>
  <si>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</si>
  <si>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</si>
  <si>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</si>
  <si>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</si>
  <si>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</si>
  <si>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</si>
  <si>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</si>
  <si>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</si>
  <si>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</si>
  <si>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</si>
  <si>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</si>
  <si>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</si>
  <si>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</si>
  <si>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</si>
  <si>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</si>
  <si>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</si>
  <si>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</si>
  <si>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</si>
  <si>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</si>
  <si>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野洲市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</si>
  <si>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</si>
  <si>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</si>
  <si>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</si>
  <si>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</si>
  <si>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</si>
  <si>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</si>
  <si>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</si>
  <si>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</si>
  <si>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</si>
  <si>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</si>
  <si>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今後も安定した供給を維持していくために、平成２９年４月１日から料金改定を実施し、老朽管の更新や浄水施設の整備を進めている。</t>
    <rPh sb="21" eb="23">
      <t>ヘイセイ</t>
    </rPh>
    <rPh sb="25" eb="26">
      <t>ネン</t>
    </rPh>
    <rPh sb="27" eb="28">
      <t>ガツ</t>
    </rPh>
    <rPh sb="29" eb="30">
      <t>ニチ</t>
    </rPh>
    <rPh sb="32" eb="34">
      <t>リョウキン</t>
    </rPh>
    <rPh sb="34" eb="36">
      <t>カイテイ</t>
    </rPh>
    <rPh sb="37" eb="39">
      <t>ジッシ</t>
    </rPh>
    <rPh sb="41" eb="43">
      <t>ロウキュウ</t>
    </rPh>
    <rPh sb="43" eb="44">
      <t>カン</t>
    </rPh>
    <rPh sb="45" eb="47">
      <t>コウシン</t>
    </rPh>
    <rPh sb="48" eb="50">
      <t>ジョウスイ</t>
    </rPh>
    <rPh sb="50" eb="52">
      <t>シセツ</t>
    </rPh>
    <rPh sb="53" eb="55">
      <t>セイビ</t>
    </rPh>
    <rPh sb="56" eb="57">
      <t>スス</t>
    </rPh>
    <phoneticPr fontId="7"/>
  </si>
  <si>
    <r>
      <t>　経</t>
    </r>
    <r>
      <rPr>
        <sz val="11"/>
        <color rgb="FFFF0000"/>
        <rFont val="ＭＳ ゴシック"/>
        <family val="3"/>
        <charset val="128"/>
      </rPr>
      <t>常</t>
    </r>
    <r>
      <rPr>
        <sz val="11"/>
        <color theme="1"/>
        <rFont val="ＭＳ ゴシック"/>
        <family val="3"/>
        <charset val="128"/>
      </rPr>
      <t>収支比率は１００％を超えており、累積欠損金は０であるため、安定した経営成績で推移している。しかし、類似団体と比較し低い状況であり、１００％に近い状況であるため、安定化のための対策をとる必要がある。
　流動比率は１００％を継続して超えており短期的な財政状況も安定しているといえる。
　企業債残高対給水収益比率は企業債残高の減少により減少傾向にある。
　施設利用率は類似団体と比較し高い水準を維持しており、効率的な施設運営ができているといえる。
　有収率は類似団体と比較し低い水準で推移しており、向上策の検討が急務となっている。　　　　</t>
    </r>
    <rPh sb="3" eb="5">
      <t>シュウシ</t>
    </rPh>
    <rPh sb="5" eb="7">
      <t>ヒリツ</t>
    </rPh>
    <rPh sb="13" eb="14">
      <t>コ</t>
    </rPh>
    <rPh sb="19" eb="21">
      <t>ルイセキ</t>
    </rPh>
    <rPh sb="21" eb="23">
      <t>ケッソン</t>
    </rPh>
    <rPh sb="23" eb="24">
      <t>キン</t>
    </rPh>
    <rPh sb="32" eb="34">
      <t>アンテイ</t>
    </rPh>
    <rPh sb="36" eb="38">
      <t>ケイエイ</t>
    </rPh>
    <rPh sb="38" eb="40">
      <t>セイセキ</t>
    </rPh>
    <rPh sb="41" eb="43">
      <t>スイイ</t>
    </rPh>
    <rPh sb="52" eb="54">
      <t>ルイジ</t>
    </rPh>
    <rPh sb="54" eb="56">
      <t>ダンタイ</t>
    </rPh>
    <rPh sb="57" eb="59">
      <t>ヒカク</t>
    </rPh>
    <rPh sb="60" eb="61">
      <t>ヒク</t>
    </rPh>
    <rPh sb="62" eb="64">
      <t>ジョウキョウ</t>
    </rPh>
    <rPh sb="73" eb="74">
      <t>チカ</t>
    </rPh>
    <rPh sb="75" eb="77">
      <t>ジョウキョウ</t>
    </rPh>
    <rPh sb="83" eb="86">
      <t>アンテイカ</t>
    </rPh>
    <rPh sb="90" eb="92">
      <t>タイサク</t>
    </rPh>
    <rPh sb="95" eb="97">
      <t>ヒツヨウ</t>
    </rPh>
    <rPh sb="103" eb="105">
      <t>リュウドウ</t>
    </rPh>
    <rPh sb="105" eb="107">
      <t>ヒリツ</t>
    </rPh>
    <rPh sb="113" eb="115">
      <t>ケイゾク</t>
    </rPh>
    <rPh sb="117" eb="118">
      <t>コ</t>
    </rPh>
    <rPh sb="122" eb="125">
      <t>タンキテキ</t>
    </rPh>
    <rPh sb="126" eb="128">
      <t>ザイセイ</t>
    </rPh>
    <rPh sb="128" eb="130">
      <t>ジョウキョウ</t>
    </rPh>
    <rPh sb="131" eb="133">
      <t>アンテイ</t>
    </rPh>
    <rPh sb="144" eb="146">
      <t>キギョウ</t>
    </rPh>
    <rPh sb="146" eb="147">
      <t>サイ</t>
    </rPh>
    <rPh sb="147" eb="149">
      <t>ザンダカ</t>
    </rPh>
    <rPh sb="149" eb="150">
      <t>タイ</t>
    </rPh>
    <rPh sb="150" eb="152">
      <t>キュウスイ</t>
    </rPh>
    <rPh sb="152" eb="154">
      <t>シュウエキ</t>
    </rPh>
    <rPh sb="154" eb="156">
      <t>ヒリツ</t>
    </rPh>
    <rPh sb="157" eb="159">
      <t>キギョウ</t>
    </rPh>
    <rPh sb="159" eb="160">
      <t>サイ</t>
    </rPh>
    <rPh sb="160" eb="162">
      <t>ザンダカ</t>
    </rPh>
    <rPh sb="163" eb="165">
      <t>ゲンショウ</t>
    </rPh>
    <rPh sb="168" eb="170">
      <t>ゲンショウ</t>
    </rPh>
    <rPh sb="170" eb="172">
      <t>ケイコウ</t>
    </rPh>
    <rPh sb="178" eb="180">
      <t>シセツ</t>
    </rPh>
    <rPh sb="180" eb="183">
      <t>リヨウリツ</t>
    </rPh>
    <rPh sb="184" eb="186">
      <t>ルイジ</t>
    </rPh>
    <rPh sb="186" eb="188">
      <t>ダンタイ</t>
    </rPh>
    <rPh sb="189" eb="191">
      <t>ヒカク</t>
    </rPh>
    <rPh sb="192" eb="193">
      <t>タカ</t>
    </rPh>
    <rPh sb="194" eb="196">
      <t>スイジュン</t>
    </rPh>
    <rPh sb="197" eb="199">
      <t>イジ</t>
    </rPh>
    <rPh sb="204" eb="207">
      <t>コウリツテキ</t>
    </rPh>
    <rPh sb="208" eb="210">
      <t>シセツ</t>
    </rPh>
    <rPh sb="210" eb="212">
      <t>ウンエイ</t>
    </rPh>
    <rPh sb="225" eb="226">
      <t>ユウ</t>
    </rPh>
    <rPh sb="226" eb="227">
      <t>シュウ</t>
    </rPh>
    <rPh sb="227" eb="228">
      <t>リツ</t>
    </rPh>
    <rPh sb="229" eb="231">
      <t>ルイジ</t>
    </rPh>
    <rPh sb="231" eb="233">
      <t>ダンタイ</t>
    </rPh>
    <rPh sb="234" eb="236">
      <t>ヒカク</t>
    </rPh>
    <rPh sb="237" eb="238">
      <t>ヒク</t>
    </rPh>
    <rPh sb="239" eb="241">
      <t>スイジュン</t>
    </rPh>
    <rPh sb="242" eb="244">
      <t>スイイ</t>
    </rPh>
    <rPh sb="249" eb="251">
      <t>コウジョウ</t>
    </rPh>
    <rPh sb="251" eb="252">
      <t>サク</t>
    </rPh>
    <rPh sb="253" eb="255">
      <t>ケントウ</t>
    </rPh>
    <rPh sb="256" eb="258">
      <t>キュウム</t>
    </rPh>
    <phoneticPr fontId="7"/>
  </si>
  <si>
    <t>非設置</t>
    <rPh sb="0" eb="1">
      <t>ヒ</t>
    </rPh>
    <rPh sb="1" eb="3">
      <t>セッチ</t>
    </rPh>
    <phoneticPr fontId="4"/>
  </si>
  <si>
    <t>　有形固定資産減価償却率は増加し、類似団体とほぼ同水準となっているが、必要な管路の更新がなされず老朽化が進んでいる。
　管路経年化率は類似団体と比較し低い水準となっており、上水道整備から４０年を経過しようとしているため、管路の老朽化がここ近年で著しく悪化している。今後は、管路更新に必要な財源を確保し、更新計画に基づき、老朽化した管路を計画的に更新することで漏水を防止することにより料金回収率の向上になる。
　</t>
    <rPh sb="1" eb="3">
      <t>ユウケイ</t>
    </rPh>
    <rPh sb="3" eb="5">
      <t>コテイ</t>
    </rPh>
    <rPh sb="5" eb="7">
      <t>シサン</t>
    </rPh>
    <rPh sb="7" eb="9">
      <t>ゲンカ</t>
    </rPh>
    <rPh sb="9" eb="11">
      <t>ショウキャク</t>
    </rPh>
    <rPh sb="11" eb="12">
      <t>リツ</t>
    </rPh>
    <rPh sb="13" eb="15">
      <t>ゾウカ</t>
    </rPh>
    <rPh sb="17" eb="19">
      <t>ルイジ</t>
    </rPh>
    <rPh sb="19" eb="21">
      <t>ダンタイ</t>
    </rPh>
    <rPh sb="24" eb="25">
      <t>ドウ</t>
    </rPh>
    <rPh sb="25" eb="27">
      <t>スイジュン</t>
    </rPh>
    <rPh sb="35" eb="37">
      <t>ヒツヨウ</t>
    </rPh>
    <rPh sb="38" eb="39">
      <t>カン</t>
    </rPh>
    <rPh sb="39" eb="40">
      <t>ロ</t>
    </rPh>
    <rPh sb="41" eb="43">
      <t>コウシン</t>
    </rPh>
    <rPh sb="48" eb="51">
      <t>ロウキュウカ</t>
    </rPh>
    <rPh sb="52" eb="53">
      <t>スス</t>
    </rPh>
    <rPh sb="60" eb="61">
      <t>カン</t>
    </rPh>
    <rPh sb="61" eb="62">
      <t>ロ</t>
    </rPh>
    <rPh sb="62" eb="65">
      <t>ケイネンカ</t>
    </rPh>
    <rPh sb="65" eb="66">
      <t>リツ</t>
    </rPh>
    <rPh sb="67" eb="69">
      <t>ルイジ</t>
    </rPh>
    <rPh sb="69" eb="71">
      <t>ダンタイ</t>
    </rPh>
    <rPh sb="72" eb="74">
      <t>ヒカク</t>
    </rPh>
    <rPh sb="75" eb="76">
      <t>ヒク</t>
    </rPh>
    <rPh sb="77" eb="79">
      <t>スイジュン</t>
    </rPh>
    <rPh sb="89" eb="91">
      <t>セイビ</t>
    </rPh>
    <rPh sb="95" eb="96">
      <t>ネン</t>
    </rPh>
    <rPh sb="97" eb="99">
      <t>ケイカ</t>
    </rPh>
    <rPh sb="110" eb="111">
      <t>カン</t>
    </rPh>
    <rPh sb="111" eb="112">
      <t>ロ</t>
    </rPh>
    <rPh sb="113" eb="116">
      <t>ロウキュウカ</t>
    </rPh>
    <rPh sb="119" eb="121">
      <t>キンネン</t>
    </rPh>
    <rPh sb="122" eb="123">
      <t>イチジル</t>
    </rPh>
    <rPh sb="125" eb="127">
      <t>アッカ</t>
    </rPh>
    <rPh sb="132" eb="134">
      <t>コンゴ</t>
    </rPh>
    <rPh sb="136" eb="138">
      <t>カンロ</t>
    </rPh>
    <rPh sb="138" eb="140">
      <t>コウシン</t>
    </rPh>
    <rPh sb="141" eb="143">
      <t>ヒツヨウ</t>
    </rPh>
    <rPh sb="144" eb="146">
      <t>ザイゲン</t>
    </rPh>
    <rPh sb="147" eb="149">
      <t>カクホ</t>
    </rPh>
    <rPh sb="151" eb="153">
      <t>コウシン</t>
    </rPh>
    <rPh sb="153" eb="155">
      <t>ケイカク</t>
    </rPh>
    <rPh sb="156" eb="157">
      <t>モト</t>
    </rPh>
    <rPh sb="160" eb="163">
      <t>ロウキュウカ</t>
    </rPh>
    <rPh sb="165" eb="167">
      <t>カンロ</t>
    </rPh>
    <rPh sb="168" eb="170">
      <t>ケイカク</t>
    </rPh>
    <rPh sb="170" eb="171">
      <t>テキ</t>
    </rPh>
    <rPh sb="172" eb="174">
      <t>コウシン</t>
    </rPh>
    <rPh sb="179" eb="181">
      <t>ロウスイ</t>
    </rPh>
    <rPh sb="182" eb="184">
      <t>ボウシ</t>
    </rPh>
    <rPh sb="191" eb="193">
      <t>リョウキン</t>
    </rPh>
    <rPh sb="193" eb="195">
      <t>カイシュウ</t>
    </rPh>
    <rPh sb="195" eb="196">
      <t>リツ</t>
    </rPh>
    <rPh sb="197" eb="199">
      <t>コウジョウ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</si>
</sst>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22"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0.14000000000000001</c:v>
                </c:pt>
                <c:pt idx="2">
                  <c:v>0.25</c:v>
                </c:pt>
                <c:pt idx="3">
                  <c:v>0.02</c:v>
                </c:pt>
                <c:pt idx="4">
                  <c:v>0.37</c:v>
                </c:pt>
              </c:numCache>
            </c:numRef>
          </c:val>
        </c:ser>
        <c:dLbls>
          <c:showLegendKey val="0"/>
          <c:showVal val="0"/>
          <c:showCatName val="0"/>
          <c:showSerName val="0"/>
          <c:showPercent val="0"/>
          <c:showBubbleSize val="0"/>
        </c:dLbls>
        <c:gapWidth val="150"/>
        <c:axId val="82772736"/>
        <c:axId val="8277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82772736"/>
        <c:axId val="82774656"/>
      </c:lineChart>
      <c:dateAx>
        <c:axId val="82772736"/>
        <c:scaling>
          <c:orientation val="minMax"/>
        </c:scaling>
        <c:delete val="1"/>
        <c:axPos val="b"/>
        <c:numFmt formatCode="ge" sourceLinked="1"/>
        <c:majorTickMark val="none"/>
        <c:minorTickMark val="none"/>
        <c:tickLblPos val="none"/>
        <c:crossAx val="82774656"/>
        <c:crosses val="autoZero"/>
        <c:auto val="1"/>
        <c:lblOffset val="100"/>
        <c:baseTimeUnit val="years"/>
      </c:dateAx>
      <c:valAx>
        <c:axId val="8277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83.82</c:v>
                </c:pt>
                <c:pt idx="1">
                  <c:v>84.36</c:v>
                </c:pt>
                <c:pt idx="2">
                  <c:v>83.62</c:v>
                </c:pt>
                <c:pt idx="3">
                  <c:v>82.11</c:v>
                </c:pt>
                <c:pt idx="4">
                  <c:v>82.35</c:v>
                </c:pt>
              </c:numCache>
            </c:numRef>
          </c:val>
        </c:ser>
        <c:dLbls>
          <c:showLegendKey val="0"/>
          <c:showVal val="0"/>
          <c:showCatName val="0"/>
          <c:showSerName val="0"/>
          <c:showPercent val="0"/>
          <c:showBubbleSize val="0"/>
        </c:dLbls>
        <c:gapWidth val="150"/>
        <c:axId val="110908544"/>
        <c:axId val="1109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10908544"/>
        <c:axId val="110910464"/>
      </c:lineChart>
      <c:dateAx>
        <c:axId val="110908544"/>
        <c:scaling>
          <c:orientation val="minMax"/>
        </c:scaling>
        <c:delete val="1"/>
        <c:axPos val="b"/>
        <c:numFmt formatCode="ge" sourceLinked="1"/>
        <c:majorTickMark val="none"/>
        <c:minorTickMark val="none"/>
        <c:tickLblPos val="none"/>
        <c:crossAx val="110910464"/>
        <c:crosses val="autoZero"/>
        <c:auto val="1"/>
        <c:lblOffset val="100"/>
        <c:baseTimeUnit val="years"/>
      </c:dateAx>
      <c:valAx>
        <c:axId val="1109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82.76</c:v>
                </c:pt>
                <c:pt idx="1">
                  <c:v>82.1</c:v>
                </c:pt>
                <c:pt idx="2">
                  <c:v>81.39</c:v>
                </c:pt>
                <c:pt idx="3">
                  <c:v>81.98</c:v>
                </c:pt>
                <c:pt idx="4">
                  <c:v>83.06</c:v>
                </c:pt>
              </c:numCache>
            </c:numRef>
          </c:val>
        </c:ser>
        <c:dLbls>
          <c:showLegendKey val="0"/>
          <c:showVal val="0"/>
          <c:showCatName val="0"/>
          <c:showSerName val="0"/>
          <c:showPercent val="0"/>
          <c:showBubbleSize val="0"/>
        </c:dLbls>
        <c:gapWidth val="150"/>
        <c:axId val="111227648"/>
        <c:axId val="1112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11227648"/>
        <c:axId val="111229568"/>
      </c:lineChart>
      <c:dateAx>
        <c:axId val="111227648"/>
        <c:scaling>
          <c:orientation val="minMax"/>
        </c:scaling>
        <c:delete val="1"/>
        <c:axPos val="b"/>
        <c:numFmt formatCode="ge" sourceLinked="1"/>
        <c:majorTickMark val="none"/>
        <c:minorTickMark val="none"/>
        <c:tickLblPos val="none"/>
        <c:crossAx val="111229568"/>
        <c:crosses val="autoZero"/>
        <c:auto val="1"/>
        <c:lblOffset val="100"/>
        <c:baseTimeUnit val="years"/>
      </c:dateAx>
      <c:valAx>
        <c:axId val="1112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2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98.35</c:v>
                </c:pt>
                <c:pt idx="1">
                  <c:v>100.31</c:v>
                </c:pt>
                <c:pt idx="2">
                  <c:v>102.28</c:v>
                </c:pt>
                <c:pt idx="3">
                  <c:v>101.78</c:v>
                </c:pt>
                <c:pt idx="4">
                  <c:v>102.98</c:v>
                </c:pt>
              </c:numCache>
            </c:numRef>
          </c:val>
        </c:ser>
        <c:dLbls>
          <c:showLegendKey val="0"/>
          <c:showVal val="0"/>
          <c:showCatName val="0"/>
          <c:showSerName val="0"/>
          <c:showPercent val="0"/>
          <c:showBubbleSize val="0"/>
        </c:dLbls>
        <c:gapWidth val="150"/>
        <c:axId val="82821504"/>
        <c:axId val="828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82821504"/>
        <c:axId val="82823424"/>
      </c:lineChart>
      <c:dateAx>
        <c:axId val="82821504"/>
        <c:scaling>
          <c:orientation val="minMax"/>
        </c:scaling>
        <c:delete val="1"/>
        <c:axPos val="b"/>
        <c:numFmt formatCode="ge" sourceLinked="1"/>
        <c:majorTickMark val="none"/>
        <c:minorTickMark val="none"/>
        <c:tickLblPos val="none"/>
        <c:crossAx val="82823424"/>
        <c:crosses val="autoZero"/>
        <c:auto val="1"/>
        <c:lblOffset val="100"/>
        <c:baseTimeUnit val="years"/>
      </c:dateAx>
      <c:valAx>
        <c:axId val="8282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35.51</c:v>
                </c:pt>
                <c:pt idx="1">
                  <c:v>36.39</c:v>
                </c:pt>
                <c:pt idx="2">
                  <c:v>45.13</c:v>
                </c:pt>
                <c:pt idx="3">
                  <c:v>47.35</c:v>
                </c:pt>
                <c:pt idx="4">
                  <c:v>49.21</c:v>
                </c:pt>
              </c:numCache>
            </c:numRef>
          </c:val>
        </c:ser>
        <c:dLbls>
          <c:showLegendKey val="0"/>
          <c:showVal val="0"/>
          <c:showCatName val="0"/>
          <c:showSerName val="0"/>
          <c:showPercent val="0"/>
          <c:showBubbleSize val="0"/>
        </c:dLbls>
        <c:gapWidth val="150"/>
        <c:axId val="82853888"/>
        <c:axId val="828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82853888"/>
        <c:axId val="82855808"/>
      </c:lineChart>
      <c:dateAx>
        <c:axId val="82853888"/>
        <c:scaling>
          <c:orientation val="minMax"/>
        </c:scaling>
        <c:delete val="1"/>
        <c:axPos val="b"/>
        <c:numFmt formatCode="ge" sourceLinked="1"/>
        <c:majorTickMark val="none"/>
        <c:minorTickMark val="none"/>
        <c:tickLblPos val="none"/>
        <c:crossAx val="82855808"/>
        <c:crosses val="autoZero"/>
        <c:auto val="1"/>
        <c:lblOffset val="100"/>
        <c:baseTimeUnit val="years"/>
      </c:dateAx>
      <c:valAx>
        <c:axId val="828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1.42</c:v>
                </c:pt>
                <c:pt idx="1">
                  <c:v>7.39</c:v>
                </c:pt>
                <c:pt idx="2">
                  <c:v>8.4</c:v>
                </c:pt>
                <c:pt idx="3">
                  <c:v>12.14</c:v>
                </c:pt>
                <c:pt idx="4">
                  <c:v>12.13</c:v>
                </c:pt>
              </c:numCache>
            </c:numRef>
          </c:val>
        </c:ser>
        <c:dLbls>
          <c:showLegendKey val="0"/>
          <c:showVal val="0"/>
          <c:showCatName val="0"/>
          <c:showSerName val="0"/>
          <c:showPercent val="0"/>
          <c:showBubbleSize val="0"/>
        </c:dLbls>
        <c:gapWidth val="150"/>
        <c:axId val="82902400"/>
        <c:axId val="840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82902400"/>
        <c:axId val="84018688"/>
      </c:lineChart>
      <c:dateAx>
        <c:axId val="82902400"/>
        <c:scaling>
          <c:orientation val="minMax"/>
        </c:scaling>
        <c:delete val="1"/>
        <c:axPos val="b"/>
        <c:numFmt formatCode="ge" sourceLinked="1"/>
        <c:majorTickMark val="none"/>
        <c:minorTickMark val="none"/>
        <c:tickLblPos val="none"/>
        <c:crossAx val="84018688"/>
        <c:crosses val="autoZero"/>
        <c:auto val="1"/>
        <c:lblOffset val="100"/>
        <c:baseTimeUnit val="years"/>
      </c:dateAx>
      <c:valAx>
        <c:axId val="840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051456"/>
        <c:axId val="840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84051456"/>
        <c:axId val="84053376"/>
      </c:lineChart>
      <c:dateAx>
        <c:axId val="84051456"/>
        <c:scaling>
          <c:orientation val="minMax"/>
        </c:scaling>
        <c:delete val="1"/>
        <c:axPos val="b"/>
        <c:numFmt formatCode="ge" sourceLinked="1"/>
        <c:majorTickMark val="none"/>
        <c:minorTickMark val="none"/>
        <c:tickLblPos val="none"/>
        <c:crossAx val="84053376"/>
        <c:crosses val="autoZero"/>
        <c:auto val="1"/>
        <c:lblOffset val="100"/>
        <c:baseTimeUnit val="years"/>
      </c:dateAx>
      <c:valAx>
        <c:axId val="8405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0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454.35</c:v>
                </c:pt>
                <c:pt idx="1">
                  <c:v>238.76</c:v>
                </c:pt>
                <c:pt idx="2">
                  <c:v>212.8</c:v>
                </c:pt>
                <c:pt idx="3">
                  <c:v>227.59</c:v>
                </c:pt>
                <c:pt idx="4">
                  <c:v>159.44</c:v>
                </c:pt>
              </c:numCache>
            </c:numRef>
          </c:val>
        </c:ser>
        <c:dLbls>
          <c:showLegendKey val="0"/>
          <c:showVal val="0"/>
          <c:showCatName val="0"/>
          <c:showSerName val="0"/>
          <c:showPercent val="0"/>
          <c:showBubbleSize val="0"/>
        </c:dLbls>
        <c:gapWidth val="150"/>
        <c:axId val="88679552"/>
        <c:axId val="886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88679552"/>
        <c:axId val="88681472"/>
      </c:lineChart>
      <c:dateAx>
        <c:axId val="88679552"/>
        <c:scaling>
          <c:orientation val="minMax"/>
        </c:scaling>
        <c:delete val="1"/>
        <c:axPos val="b"/>
        <c:numFmt formatCode="ge" sourceLinked="1"/>
        <c:majorTickMark val="none"/>
        <c:minorTickMark val="none"/>
        <c:tickLblPos val="none"/>
        <c:crossAx val="88681472"/>
        <c:crosses val="autoZero"/>
        <c:auto val="1"/>
        <c:lblOffset val="100"/>
        <c:baseTimeUnit val="years"/>
      </c:dateAx>
      <c:valAx>
        <c:axId val="8868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301.12</c:v>
                </c:pt>
                <c:pt idx="1">
                  <c:v>309.13</c:v>
                </c:pt>
                <c:pt idx="2">
                  <c:v>293.23</c:v>
                </c:pt>
                <c:pt idx="3">
                  <c:v>275.33999999999997</c:v>
                </c:pt>
                <c:pt idx="4">
                  <c:v>256.82</c:v>
                </c:pt>
              </c:numCache>
            </c:numRef>
          </c:val>
        </c:ser>
        <c:dLbls>
          <c:showLegendKey val="0"/>
          <c:showVal val="0"/>
          <c:showCatName val="0"/>
          <c:showSerName val="0"/>
          <c:showPercent val="0"/>
          <c:showBubbleSize val="0"/>
        </c:dLbls>
        <c:gapWidth val="150"/>
        <c:axId val="88701568"/>
        <c:axId val="887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88701568"/>
        <c:axId val="88724224"/>
      </c:lineChart>
      <c:dateAx>
        <c:axId val="88701568"/>
        <c:scaling>
          <c:orientation val="minMax"/>
        </c:scaling>
        <c:delete val="1"/>
        <c:axPos val="b"/>
        <c:numFmt formatCode="ge" sourceLinked="1"/>
        <c:majorTickMark val="none"/>
        <c:minorTickMark val="none"/>
        <c:tickLblPos val="none"/>
        <c:crossAx val="88724224"/>
        <c:crosses val="autoZero"/>
        <c:auto val="1"/>
        <c:lblOffset val="100"/>
        <c:baseTimeUnit val="years"/>
      </c:dateAx>
      <c:valAx>
        <c:axId val="8872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7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95.99</c:v>
                </c:pt>
                <c:pt idx="1">
                  <c:v>97.34</c:v>
                </c:pt>
                <c:pt idx="2">
                  <c:v>99.65</c:v>
                </c:pt>
                <c:pt idx="3">
                  <c:v>98.87</c:v>
                </c:pt>
                <c:pt idx="4">
                  <c:v>100.18</c:v>
                </c:pt>
              </c:numCache>
            </c:numRef>
          </c:val>
        </c:ser>
        <c:dLbls>
          <c:showLegendKey val="0"/>
          <c:showVal val="0"/>
          <c:showCatName val="0"/>
          <c:showSerName val="0"/>
          <c:showPercent val="0"/>
          <c:showBubbleSize val="0"/>
        </c:dLbls>
        <c:gapWidth val="150"/>
        <c:axId val="88828160"/>
        <c:axId val="888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88828160"/>
        <c:axId val="88834432"/>
      </c:lineChart>
      <c:dateAx>
        <c:axId val="88828160"/>
        <c:scaling>
          <c:orientation val="minMax"/>
        </c:scaling>
        <c:delete val="1"/>
        <c:axPos val="b"/>
        <c:numFmt formatCode="ge" sourceLinked="1"/>
        <c:majorTickMark val="none"/>
        <c:minorTickMark val="none"/>
        <c:tickLblPos val="none"/>
        <c:crossAx val="88834432"/>
        <c:crosses val="autoZero"/>
        <c:auto val="1"/>
        <c:lblOffset val="100"/>
        <c:baseTimeUnit val="years"/>
      </c:dateAx>
      <c:valAx>
        <c:axId val="888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123.57</c:v>
                </c:pt>
                <c:pt idx="1">
                  <c:v>121.72</c:v>
                </c:pt>
                <c:pt idx="2">
                  <c:v>119.17</c:v>
                </c:pt>
                <c:pt idx="3">
                  <c:v>119.73</c:v>
                </c:pt>
                <c:pt idx="4">
                  <c:v>118.46</c:v>
                </c:pt>
              </c:numCache>
            </c:numRef>
          </c:val>
        </c:ser>
        <c:dLbls>
          <c:showLegendKey val="0"/>
          <c:showVal val="0"/>
          <c:showCatName val="0"/>
          <c:showSerName val="0"/>
          <c:showPercent val="0"/>
          <c:showBubbleSize val="0"/>
        </c:dLbls>
        <c:gapWidth val="150"/>
        <c:axId val="88860160"/>
        <c:axId val="888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88860160"/>
        <c:axId val="88862080"/>
      </c:lineChart>
      <c:dateAx>
        <c:axId val="88860160"/>
        <c:scaling>
          <c:orientation val="minMax"/>
        </c:scaling>
        <c:delete val="1"/>
        <c:axPos val="b"/>
        <c:numFmt formatCode="ge" sourceLinked="1"/>
        <c:majorTickMark val="none"/>
        <c:minorTickMark val="none"/>
        <c:tickLblPos val="none"/>
        <c:crossAx val="88862080"/>
        <c:crosses val="autoZero"/>
        <c:auto val="1"/>
        <c:lblOffset val="100"/>
        <c:baseTimeUnit val="years"/>
      </c:dateAx>
      <c:valAx>
        <c:axId val="888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8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滋賀県　野洲市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118</v>
      </c>
      <c r="AE8" s="60"/>
      <c r="AF8" s="60"/>
      <c r="AG8" s="60"/>
      <c r="AH8" s="60"/>
      <c r="AI8" s="60"/>
      <c r="AJ8" s="60"/>
      <c r="AK8" s="5"/>
      <c r="AL8" s="61">
        <f>データ!$R$6</f>
        <v>50972</v>
      </c>
      <c r="AM8" s="61"/>
      <c r="AN8" s="61"/>
      <c r="AO8" s="61"/>
      <c r="AP8" s="61"/>
      <c r="AQ8" s="61"/>
      <c r="AR8" s="61"/>
      <c r="AS8" s="61"/>
      <c r="AT8" s="51">
        <f>データ!$S$6</f>
        <v>80.14</v>
      </c>
      <c r="AU8" s="52"/>
      <c r="AV8" s="52"/>
      <c r="AW8" s="52"/>
      <c r="AX8" s="52"/>
      <c r="AY8" s="52"/>
      <c r="AZ8" s="52"/>
      <c r="BA8" s="52"/>
      <c r="BB8" s="53">
        <f>データ!$T$6</f>
        <v>636.04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66.92</v>
      </c>
      <c r="J10" s="52"/>
      <c r="K10" s="52"/>
      <c r="L10" s="52"/>
      <c r="M10" s="52"/>
      <c r="N10" s="52"/>
      <c r="O10" s="64"/>
      <c r="P10" s="53">
        <f>データ!$P$6</f>
        <v>99.92</v>
      </c>
      <c r="Q10" s="53"/>
      <c r="R10" s="53"/>
      <c r="S10" s="53"/>
      <c r="T10" s="53"/>
      <c r="U10" s="53"/>
      <c r="V10" s="53"/>
      <c r="W10" s="61">
        <f>データ!$Q$6</f>
        <v>2182</v>
      </c>
      <c r="X10" s="61"/>
      <c r="Y10" s="61"/>
      <c r="Z10" s="61"/>
      <c r="AA10" s="61"/>
      <c r="AB10" s="61"/>
      <c r="AC10" s="61"/>
      <c r="AD10" s="2"/>
      <c r="AE10" s="2"/>
      <c r="AF10" s="2"/>
      <c r="AG10" s="2"/>
      <c r="AH10" s="5"/>
      <c r="AI10" s="5"/>
      <c r="AJ10" s="5"/>
      <c r="AK10" s="5"/>
      <c r="AL10" s="61">
        <f>データ!$U$6</f>
        <v>50834</v>
      </c>
      <c r="AM10" s="61"/>
      <c r="AN10" s="61"/>
      <c r="AO10" s="61"/>
      <c r="AP10" s="61"/>
      <c r="AQ10" s="61"/>
      <c r="AR10" s="61"/>
      <c r="AS10" s="61"/>
      <c r="AT10" s="51">
        <f>データ!$V$6</f>
        <v>45.69</v>
      </c>
      <c r="AU10" s="52"/>
      <c r="AV10" s="52"/>
      <c r="AW10" s="52"/>
      <c r="AX10" s="52"/>
      <c r="AY10" s="52"/>
      <c r="AZ10" s="52"/>
      <c r="BA10" s="52"/>
      <c r="BB10" s="53">
        <f>データ!$W$6</f>
        <v>1112.58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6" t="s">
        <v>119</v>
      </c>
      <c r="BM47" s="97"/>
      <c r="BN47" s="97"/>
      <c r="BO47" s="97"/>
      <c r="BP47" s="97"/>
      <c r="BQ47" s="97"/>
      <c r="BR47" s="97"/>
      <c r="BS47" s="97"/>
      <c r="BT47" s="97"/>
      <c r="BU47" s="97"/>
      <c r="BV47" s="97"/>
      <c r="BW47" s="97"/>
      <c r="BX47" s="97"/>
      <c r="BY47" s="97"/>
      <c r="BZ47" s="98"/>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6"/>
      <c r="BM48" s="97"/>
      <c r="BN48" s="97"/>
      <c r="BO48" s="97"/>
      <c r="BP48" s="97"/>
      <c r="BQ48" s="97"/>
      <c r="BR48" s="97"/>
      <c r="BS48" s="97"/>
      <c r="BT48" s="97"/>
      <c r="BU48" s="97"/>
      <c r="BV48" s="97"/>
      <c r="BW48" s="97"/>
      <c r="BX48" s="97"/>
      <c r="BY48" s="97"/>
      <c r="BZ48" s="98"/>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6"/>
      <c r="BM49" s="97"/>
      <c r="BN49" s="97"/>
      <c r="BO49" s="97"/>
      <c r="BP49" s="97"/>
      <c r="BQ49" s="97"/>
      <c r="BR49" s="97"/>
      <c r="BS49" s="97"/>
      <c r="BT49" s="97"/>
      <c r="BU49" s="97"/>
      <c r="BV49" s="97"/>
      <c r="BW49" s="97"/>
      <c r="BX49" s="97"/>
      <c r="BY49" s="97"/>
      <c r="BZ49" s="98"/>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6"/>
      <c r="BM50" s="97"/>
      <c r="BN50" s="97"/>
      <c r="BO50" s="97"/>
      <c r="BP50" s="97"/>
      <c r="BQ50" s="97"/>
      <c r="BR50" s="97"/>
      <c r="BS50" s="97"/>
      <c r="BT50" s="97"/>
      <c r="BU50" s="97"/>
      <c r="BV50" s="97"/>
      <c r="BW50" s="97"/>
      <c r="BX50" s="97"/>
      <c r="BY50" s="97"/>
      <c r="BZ50" s="98"/>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6"/>
      <c r="BM51" s="97"/>
      <c r="BN51" s="97"/>
      <c r="BO51" s="97"/>
      <c r="BP51" s="97"/>
      <c r="BQ51" s="97"/>
      <c r="BR51" s="97"/>
      <c r="BS51" s="97"/>
      <c r="BT51" s="97"/>
      <c r="BU51" s="97"/>
      <c r="BV51" s="97"/>
      <c r="BW51" s="97"/>
      <c r="BX51" s="97"/>
      <c r="BY51" s="97"/>
      <c r="BZ51" s="98"/>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6"/>
      <c r="BM52" s="97"/>
      <c r="BN52" s="97"/>
      <c r="BO52" s="97"/>
      <c r="BP52" s="97"/>
      <c r="BQ52" s="97"/>
      <c r="BR52" s="97"/>
      <c r="BS52" s="97"/>
      <c r="BT52" s="97"/>
      <c r="BU52" s="97"/>
      <c r="BV52" s="97"/>
      <c r="BW52" s="97"/>
      <c r="BX52" s="97"/>
      <c r="BY52" s="97"/>
      <c r="BZ52" s="98"/>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6"/>
      <c r="BM53" s="97"/>
      <c r="BN53" s="97"/>
      <c r="BO53" s="97"/>
      <c r="BP53" s="97"/>
      <c r="BQ53" s="97"/>
      <c r="BR53" s="97"/>
      <c r="BS53" s="97"/>
      <c r="BT53" s="97"/>
      <c r="BU53" s="97"/>
      <c r="BV53" s="97"/>
      <c r="BW53" s="97"/>
      <c r="BX53" s="97"/>
      <c r="BY53" s="97"/>
      <c r="BZ53" s="98"/>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6"/>
      <c r="BM54" s="97"/>
      <c r="BN54" s="97"/>
      <c r="BO54" s="97"/>
      <c r="BP54" s="97"/>
      <c r="BQ54" s="97"/>
      <c r="BR54" s="97"/>
      <c r="BS54" s="97"/>
      <c r="BT54" s="97"/>
      <c r="BU54" s="97"/>
      <c r="BV54" s="97"/>
      <c r="BW54" s="97"/>
      <c r="BX54" s="97"/>
      <c r="BY54" s="97"/>
      <c r="BZ54" s="98"/>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6"/>
      <c r="BM55" s="97"/>
      <c r="BN55" s="97"/>
      <c r="BO55" s="97"/>
      <c r="BP55" s="97"/>
      <c r="BQ55" s="97"/>
      <c r="BR55" s="97"/>
      <c r="BS55" s="97"/>
      <c r="BT55" s="97"/>
      <c r="BU55" s="97"/>
      <c r="BV55" s="97"/>
      <c r="BW55" s="97"/>
      <c r="BX55" s="97"/>
      <c r="BY55" s="97"/>
      <c r="BZ55" s="98"/>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96"/>
      <c r="BM56" s="97"/>
      <c r="BN56" s="97"/>
      <c r="BO56" s="97"/>
      <c r="BP56" s="97"/>
      <c r="BQ56" s="97"/>
      <c r="BR56" s="97"/>
      <c r="BS56" s="97"/>
      <c r="BT56" s="97"/>
      <c r="BU56" s="97"/>
      <c r="BV56" s="97"/>
      <c r="BW56" s="97"/>
      <c r="BX56" s="97"/>
      <c r="BY56" s="97"/>
      <c r="BZ56" s="98"/>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96"/>
      <c r="BM57" s="97"/>
      <c r="BN57" s="97"/>
      <c r="BO57" s="97"/>
      <c r="BP57" s="97"/>
      <c r="BQ57" s="97"/>
      <c r="BR57" s="97"/>
      <c r="BS57" s="97"/>
      <c r="BT57" s="97"/>
      <c r="BU57" s="97"/>
      <c r="BV57" s="97"/>
      <c r="BW57" s="97"/>
      <c r="BX57" s="97"/>
      <c r="BY57" s="97"/>
      <c r="BZ57" s="98"/>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6"/>
      <c r="BM58" s="97"/>
      <c r="BN58" s="97"/>
      <c r="BO58" s="97"/>
      <c r="BP58" s="97"/>
      <c r="BQ58" s="97"/>
      <c r="BR58" s="97"/>
      <c r="BS58" s="97"/>
      <c r="BT58" s="97"/>
      <c r="BU58" s="97"/>
      <c r="BV58" s="97"/>
      <c r="BW58" s="97"/>
      <c r="BX58" s="97"/>
      <c r="BY58" s="97"/>
      <c r="BZ58" s="9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6"/>
      <c r="BM59" s="97"/>
      <c r="BN59" s="97"/>
      <c r="BO59" s="97"/>
      <c r="BP59" s="97"/>
      <c r="BQ59" s="97"/>
      <c r="BR59" s="97"/>
      <c r="BS59" s="97"/>
      <c r="BT59" s="97"/>
      <c r="BU59" s="97"/>
      <c r="BV59" s="97"/>
      <c r="BW59" s="97"/>
      <c r="BX59" s="97"/>
      <c r="BY59" s="97"/>
      <c r="BZ59" s="98"/>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6"/>
      <c r="BM60" s="97"/>
      <c r="BN60" s="97"/>
      <c r="BO60" s="97"/>
      <c r="BP60" s="97"/>
      <c r="BQ60" s="97"/>
      <c r="BR60" s="97"/>
      <c r="BS60" s="97"/>
      <c r="BT60" s="97"/>
      <c r="BU60" s="97"/>
      <c r="BV60" s="97"/>
      <c r="BW60" s="97"/>
      <c r="BX60" s="97"/>
      <c r="BY60" s="97"/>
      <c r="BZ60" s="98"/>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6"/>
      <c r="BM61" s="97"/>
      <c r="BN61" s="97"/>
      <c r="BO61" s="97"/>
      <c r="BP61" s="97"/>
      <c r="BQ61" s="97"/>
      <c r="BR61" s="97"/>
      <c r="BS61" s="97"/>
      <c r="BT61" s="97"/>
      <c r="BU61" s="97"/>
      <c r="BV61" s="97"/>
      <c r="BW61" s="97"/>
      <c r="BX61" s="97"/>
      <c r="BY61" s="97"/>
      <c r="BZ61" s="98"/>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6"/>
      <c r="BM62" s="97"/>
      <c r="BN62" s="97"/>
      <c r="BO62" s="97"/>
      <c r="BP62" s="97"/>
      <c r="BQ62" s="97"/>
      <c r="BR62" s="97"/>
      <c r="BS62" s="97"/>
      <c r="BT62" s="97"/>
      <c r="BU62" s="97"/>
      <c r="BV62" s="97"/>
      <c r="BW62" s="97"/>
      <c r="BX62" s="97"/>
      <c r="BY62" s="97"/>
      <c r="BZ62" s="98"/>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6"/>
      <c r="BM63" s="97"/>
      <c r="BN63" s="97"/>
      <c r="BO63" s="97"/>
      <c r="BP63" s="97"/>
      <c r="BQ63" s="97"/>
      <c r="BR63" s="97"/>
      <c r="BS63" s="97"/>
      <c r="BT63" s="97"/>
      <c r="BU63" s="97"/>
      <c r="BV63" s="97"/>
      <c r="BW63" s="97"/>
      <c r="BX63" s="97"/>
      <c r="BY63" s="97"/>
      <c r="BZ63" s="98"/>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252107</v>
      </c>
      <c r="D6" s="34">
        <f t="shared" si="3"/>
        <v>46</v>
      </c>
      <c r="E6" s="34">
        <f t="shared" si="3"/>
        <v>1</v>
      </c>
      <c r="F6" s="34">
        <f t="shared" si="3"/>
        <v>0</v>
      </c>
      <c r="G6" s="34">
        <f t="shared" si="3"/>
        <v>1</v>
      </c>
      <c r="H6" s="34" t="str">
        <f t="shared" si="3"/>
        <v>滋賀県　野洲市</v>
      </c>
      <c r="I6" s="34" t="str">
        <f t="shared" si="3"/>
        <v>法適用</v>
      </c>
      <c r="J6" s="34" t="str">
        <f t="shared" si="3"/>
        <v>水道事業</v>
      </c>
      <c r="K6" s="34" t="str">
        <f t="shared" si="3"/>
        <v>末端給水事業</v>
      </c>
      <c r="L6" s="34" t="str">
        <f t="shared" si="3"/>
        <v>A4</v>
      </c>
      <c r="M6" s="34">
        <f t="shared" si="3"/>
        <v>0</v>
      </c>
      <c r="N6" s="35" t="str">
        <f t="shared" si="3"/>
        <v>-</v>
      </c>
      <c r="O6" s="35">
        <f t="shared" si="3"/>
        <v>66.92</v>
      </c>
      <c r="P6" s="35">
        <f t="shared" si="3"/>
        <v>99.92</v>
      </c>
      <c r="Q6" s="35">
        <f t="shared" si="3"/>
        <v>2182</v>
      </c>
      <c r="R6" s="35">
        <f t="shared" si="3"/>
        <v>50972</v>
      </c>
      <c r="S6" s="35">
        <f t="shared" si="3"/>
        <v>80.14</v>
      </c>
      <c r="T6" s="35">
        <f t="shared" si="3"/>
        <v>636.04</v>
      </c>
      <c r="U6" s="35">
        <f t="shared" si="3"/>
        <v>50834</v>
      </c>
      <c r="V6" s="35">
        <f t="shared" si="3"/>
        <v>45.69</v>
      </c>
      <c r="W6" s="35">
        <f t="shared" si="3"/>
        <v>1112.58</v>
      </c>
      <c r="X6" s="36">
        <f>IF(X7="",NA(),X7)</f>
        <v>98.35</v>
      </c>
      <c r="Y6" s="36">
        <f t="shared" ref="Y6:AG6" si="4">IF(Y7="",NA(),Y7)</f>
        <v>100.31</v>
      </c>
      <c r="Z6" s="36">
        <f t="shared" si="4"/>
        <v>102.28</v>
      </c>
      <c r="AA6" s="36">
        <f t="shared" si="4"/>
        <v>101.78</v>
      </c>
      <c r="AB6" s="36">
        <f t="shared" si="4"/>
        <v>102.98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454.35</v>
      </c>
      <c r="AU6" s="36">
        <f t="shared" ref="AU6:BC6" si="6">IF(AU7="",NA(),AU7)</f>
        <v>238.76</v>
      </c>
      <c r="AV6" s="36">
        <f t="shared" si="6"/>
        <v>212.8</v>
      </c>
      <c r="AW6" s="36">
        <f t="shared" si="6"/>
        <v>227.59</v>
      </c>
      <c r="AX6" s="36">
        <f t="shared" si="6"/>
        <v>159.44</v>
      </c>
      <c r="AY6" s="36">
        <f t="shared" si="6"/>
        <v>701</v>
      </c>
      <c r="AZ6" s="36">
        <f t="shared" si="6"/>
        <v>739.59</v>
      </c>
      <c r="BA6" s="36">
        <f t="shared" si="6"/>
        <v>335.95</v>
      </c>
      <c r="BB6" s="36">
        <f t="shared" si="6"/>
        <v>346.59</v>
      </c>
      <c r="BC6" s="36">
        <f t="shared" si="6"/>
        <v>357.82</v>
      </c>
      <c r="BD6" s="35" t="str">
        <f>IF(BD7="","",IF(BD7="-","【-】","【"&amp;SUBSTITUTE(TEXT(BD7,"#,##0.00"),"-","△")&amp;"】"))</f>
        <v>【262.87】</v>
      </c>
      <c r="BE6" s="36">
        <f>IF(BE7="",NA(),BE7)</f>
        <v>301.12</v>
      </c>
      <c r="BF6" s="36">
        <f t="shared" ref="BF6:BN6" si="7">IF(BF7="",NA(),BF7)</f>
        <v>309.13</v>
      </c>
      <c r="BG6" s="36">
        <f t="shared" si="7"/>
        <v>293.23</v>
      </c>
      <c r="BH6" s="36">
        <f t="shared" si="7"/>
        <v>275.33999999999997</v>
      </c>
      <c r="BI6" s="36">
        <f t="shared" si="7"/>
        <v>256.82</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95.99</v>
      </c>
      <c r="BQ6" s="36">
        <f t="shared" ref="BQ6:BY6" si="8">IF(BQ7="",NA(),BQ7)</f>
        <v>97.34</v>
      </c>
      <c r="BR6" s="36">
        <f t="shared" si="8"/>
        <v>99.65</v>
      </c>
      <c r="BS6" s="36">
        <f t="shared" si="8"/>
        <v>98.87</v>
      </c>
      <c r="BT6" s="36">
        <f t="shared" si="8"/>
        <v>100.18</v>
      </c>
      <c r="BU6" s="36">
        <f t="shared" si="8"/>
        <v>100.27</v>
      </c>
      <c r="BV6" s="36">
        <f t="shared" si="8"/>
        <v>99.46</v>
      </c>
      <c r="BW6" s="36">
        <f t="shared" si="8"/>
        <v>105.21</v>
      </c>
      <c r="BX6" s="36">
        <f t="shared" si="8"/>
        <v>105.71</v>
      </c>
      <c r="BY6" s="36">
        <f t="shared" si="8"/>
        <v>106.01</v>
      </c>
      <c r="BZ6" s="35" t="str">
        <f>IF(BZ7="","",IF(BZ7="-","【-】","【"&amp;SUBSTITUTE(TEXT(BZ7,"#,##0.00"),"-","△")&amp;"】"))</f>
        <v>【105.59】</v>
      </c>
      <c r="CA6" s="36">
        <f>IF(CA7="",NA(),CA7)</f>
        <v>123.57</v>
      </c>
      <c r="CB6" s="36">
        <f t="shared" ref="CB6:CJ6" si="9">IF(CB7="",NA(),CB7)</f>
        <v>121.72</v>
      </c>
      <c r="CC6" s="36">
        <f t="shared" si="9"/>
        <v>119.17</v>
      </c>
      <c r="CD6" s="36">
        <f t="shared" si="9"/>
        <v>119.73</v>
      </c>
      <c r="CE6" s="36">
        <f t="shared" si="9"/>
        <v>118.46</v>
      </c>
      <c r="CF6" s="36">
        <f t="shared" si="9"/>
        <v>169.62</v>
      </c>
      <c r="CG6" s="36">
        <f t="shared" si="9"/>
        <v>171.78</v>
      </c>
      <c r="CH6" s="36">
        <f t="shared" si="9"/>
        <v>162.59</v>
      </c>
      <c r="CI6" s="36">
        <f t="shared" si="9"/>
        <v>162.15</v>
      </c>
      <c r="CJ6" s="36">
        <f t="shared" si="9"/>
        <v>162.24</v>
      </c>
      <c r="CK6" s="35" t="str">
        <f>IF(CK7="","",IF(CK7="-","【-】","【"&amp;SUBSTITUTE(TEXT(CK7,"#,##0.00"),"-","△")&amp;"】"))</f>
        <v>【163.27】</v>
      </c>
      <c r="CL6" s="36">
        <f>IF(CL7="",NA(),CL7)</f>
        <v>83.82</v>
      </c>
      <c r="CM6" s="36">
        <f t="shared" ref="CM6:CU6" si="10">IF(CM7="",NA(),CM7)</f>
        <v>84.36</v>
      </c>
      <c r="CN6" s="36">
        <f t="shared" si="10"/>
        <v>83.62</v>
      </c>
      <c r="CO6" s="36">
        <f t="shared" si="10"/>
        <v>82.11</v>
      </c>
      <c r="CP6" s="36">
        <f t="shared" si="10"/>
        <v>82.35</v>
      </c>
      <c r="CQ6" s="36">
        <f t="shared" si="10"/>
        <v>59.88</v>
      </c>
      <c r="CR6" s="36">
        <f t="shared" si="10"/>
        <v>59.68</v>
      </c>
      <c r="CS6" s="36">
        <f t="shared" si="10"/>
        <v>59.17</v>
      </c>
      <c r="CT6" s="36">
        <f t="shared" si="10"/>
        <v>59.34</v>
      </c>
      <c r="CU6" s="36">
        <f t="shared" si="10"/>
        <v>59.11</v>
      </c>
      <c r="CV6" s="35" t="str">
        <f>IF(CV7="","",IF(CV7="-","【-】","【"&amp;SUBSTITUTE(TEXT(CV7,"#,##0.00"),"-","△")&amp;"】"))</f>
        <v>【59.94】</v>
      </c>
      <c r="CW6" s="36">
        <f>IF(CW7="",NA(),CW7)</f>
        <v>82.76</v>
      </c>
      <c r="CX6" s="36">
        <f t="shared" ref="CX6:DF6" si="11">IF(CX7="",NA(),CX7)</f>
        <v>82.1</v>
      </c>
      <c r="CY6" s="36">
        <f t="shared" si="11"/>
        <v>81.39</v>
      </c>
      <c r="CZ6" s="36">
        <f t="shared" si="11"/>
        <v>81.98</v>
      </c>
      <c r="DA6" s="36">
        <f t="shared" si="11"/>
        <v>83.06</v>
      </c>
      <c r="DB6" s="36">
        <f t="shared" si="11"/>
        <v>87.65</v>
      </c>
      <c r="DC6" s="36">
        <f t="shared" si="11"/>
        <v>87.63</v>
      </c>
      <c r="DD6" s="36">
        <f t="shared" si="11"/>
        <v>87.6</v>
      </c>
      <c r="DE6" s="36">
        <f t="shared" si="11"/>
        <v>87.74</v>
      </c>
      <c r="DF6" s="36">
        <f t="shared" si="11"/>
        <v>87.91</v>
      </c>
      <c r="DG6" s="35" t="str">
        <f>IF(DG7="","",IF(DG7="-","【-】","【"&amp;SUBSTITUTE(TEXT(DG7,"#,##0.00"),"-","△")&amp;"】"))</f>
        <v>【90.22】</v>
      </c>
      <c r="DH6" s="36">
        <f>IF(DH7="",NA(),DH7)</f>
        <v>35.51</v>
      </c>
      <c r="DI6" s="36">
        <f t="shared" ref="DI6:DQ6" si="12">IF(DI7="",NA(),DI7)</f>
        <v>36.39</v>
      </c>
      <c r="DJ6" s="36">
        <f t="shared" si="12"/>
        <v>45.13</v>
      </c>
      <c r="DK6" s="36">
        <f t="shared" si="12"/>
        <v>47.35</v>
      </c>
      <c r="DL6" s="36">
        <f t="shared" si="12"/>
        <v>49.21</v>
      </c>
      <c r="DM6" s="36">
        <f t="shared" si="12"/>
        <v>38.69</v>
      </c>
      <c r="DN6" s="36">
        <f t="shared" si="12"/>
        <v>39.65</v>
      </c>
      <c r="DO6" s="36">
        <f t="shared" si="12"/>
        <v>45.25</v>
      </c>
      <c r="DP6" s="36">
        <f t="shared" si="12"/>
        <v>46.27</v>
      </c>
      <c r="DQ6" s="36">
        <f t="shared" si="12"/>
        <v>46.88</v>
      </c>
      <c r="DR6" s="35" t="str">
        <f>IF(DR7="","",IF(DR7="-","【-】","【"&amp;SUBSTITUTE(TEXT(DR7,"#,##0.00"),"-","△")&amp;"】"))</f>
        <v>【47.91】</v>
      </c>
      <c r="DS6" s="36">
        <f>IF(DS7="",NA(),DS7)</f>
        <v>1.42</v>
      </c>
      <c r="DT6" s="36">
        <f t="shared" ref="DT6:EB6" si="13">IF(DT7="",NA(),DT7)</f>
        <v>7.39</v>
      </c>
      <c r="DU6" s="36">
        <f t="shared" si="13"/>
        <v>8.4</v>
      </c>
      <c r="DV6" s="36">
        <f t="shared" si="13"/>
        <v>12.14</v>
      </c>
      <c r="DW6" s="36">
        <f t="shared" si="13"/>
        <v>12.13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0.22</v>
      </c>
      <c r="EE6" s="36">
        <f t="shared" ref="EE6:EM6" si="14">IF(EE7="",NA(),EE7)</f>
        <v>0.14000000000000001</v>
      </c>
      <c r="EF6" s="36">
        <f t="shared" si="14"/>
        <v>0.25</v>
      </c>
      <c r="EG6" s="36">
        <f t="shared" si="14"/>
        <v>0.02</v>
      </c>
      <c r="EH6" s="36">
        <f t="shared" si="14"/>
        <v>0.37</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252107</v>
      </c>
      <c r="D7" s="38">
        <v>46</v>
      </c>
      <c r="E7" s="38">
        <v>1</v>
      </c>
      <c r="F7" s="38">
        <v>0</v>
      </c>
      <c r="G7" s="38">
        <v>1</v>
      </c>
      <c r="H7" s="38" t="s">
        <v>105</v>
      </c>
      <c r="I7" s="38" t="s">
        <v>106</v>
      </c>
      <c r="J7" s="38" t="s">
        <v>107</v>
      </c>
      <c r="K7" s="38" t="s">
        <v>108</v>
      </c>
      <c r="L7" s="38" t="s">
        <v>109</v>
      </c>
      <c r="M7" s="38"/>
      <c r="N7" s="39" t="s">
        <v>110</v>
      </c>
      <c r="O7" s="39">
        <v>66.92</v>
      </c>
      <c r="P7" s="39">
        <v>99.92</v>
      </c>
      <c r="Q7" s="39">
        <v>2182</v>
      </c>
      <c r="R7" s="39">
        <v>50972</v>
      </c>
      <c r="S7" s="39">
        <v>80.14</v>
      </c>
      <c r="T7" s="39">
        <v>636.04</v>
      </c>
      <c r="U7" s="39">
        <v>50834</v>
      </c>
      <c r="V7" s="39">
        <v>45.69</v>
      </c>
      <c r="W7" s="39">
        <v>1112.58</v>
      </c>
      <c r="X7" s="39">
        <v>98.35</v>
      </c>
      <c r="Y7" s="39">
        <v>100.31</v>
      </c>
      <c r="Z7" s="39">
        <v>102.28</v>
      </c>
      <c r="AA7" s="39">
        <v>101.78</v>
      </c>
      <c r="AB7" s="39">
        <v>102.98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454.35</v>
      </c>
      <c r="AU7" s="39">
        <v>238.76</v>
      </c>
      <c r="AV7" s="39">
        <v>212.8</v>
      </c>
      <c r="AW7" s="39">
        <v>227.59</v>
      </c>
      <c r="AX7" s="39">
        <v>159.44</v>
      </c>
      <c r="AY7" s="39">
        <v>701</v>
      </c>
      <c r="AZ7" s="39">
        <v>739.59</v>
      </c>
      <c r="BA7" s="39">
        <v>335.95</v>
      </c>
      <c r="BB7" s="39">
        <v>346.59</v>
      </c>
      <c r="BC7" s="39">
        <v>357.82</v>
      </c>
      <c r="BD7" s="39">
        <v>262.87</v>
      </c>
      <c r="BE7" s="39">
        <v>301.12</v>
      </c>
      <c r="BF7" s="39">
        <v>309.13</v>
      </c>
      <c r="BG7" s="39">
        <v>293.23</v>
      </c>
      <c r="BH7" s="39">
        <v>275.33999999999997</v>
      </c>
      <c r="BI7" s="39">
        <v>256.82</v>
      </c>
      <c r="BJ7" s="39">
        <v>330.99</v>
      </c>
      <c r="BK7" s="39">
        <v>324.08999999999997</v>
      </c>
      <c r="BL7" s="39">
        <v>319.82</v>
      </c>
      <c r="BM7" s="39">
        <v>312.02999999999997</v>
      </c>
      <c r="BN7" s="39">
        <v>307.45999999999998</v>
      </c>
      <c r="BO7" s="39">
        <v>270.87</v>
      </c>
      <c r="BP7" s="39">
        <v>95.99</v>
      </c>
      <c r="BQ7" s="39">
        <v>97.34</v>
      </c>
      <c r="BR7" s="39">
        <v>99.65</v>
      </c>
      <c r="BS7" s="39">
        <v>98.87</v>
      </c>
      <c r="BT7" s="39">
        <v>100.18</v>
      </c>
      <c r="BU7" s="39">
        <v>100.27</v>
      </c>
      <c r="BV7" s="39">
        <v>99.46</v>
      </c>
      <c r="BW7" s="39">
        <v>105.21</v>
      </c>
      <c r="BX7" s="39">
        <v>105.71</v>
      </c>
      <c r="BY7" s="39">
        <v>106.01</v>
      </c>
      <c r="BZ7" s="39">
        <v>105.59</v>
      </c>
      <c r="CA7" s="39">
        <v>123.57</v>
      </c>
      <c r="CB7" s="39">
        <v>121.72</v>
      </c>
      <c r="CC7" s="39">
        <v>119.17</v>
      </c>
      <c r="CD7" s="39">
        <v>119.73</v>
      </c>
      <c r="CE7" s="39">
        <v>118.46</v>
      </c>
      <c r="CF7" s="39">
        <v>169.62</v>
      </c>
      <c r="CG7" s="39">
        <v>171.78</v>
      </c>
      <c r="CH7" s="39">
        <v>162.59</v>
      </c>
      <c r="CI7" s="39">
        <v>162.15</v>
      </c>
      <c r="CJ7" s="39">
        <v>162.24</v>
      </c>
      <c r="CK7" s="39">
        <v>163.27000000000001</v>
      </c>
      <c r="CL7" s="39">
        <v>83.82</v>
      </c>
      <c r="CM7" s="39">
        <v>84.36</v>
      </c>
      <c r="CN7" s="39">
        <v>83.62</v>
      </c>
      <c r="CO7" s="39">
        <v>82.11</v>
      </c>
      <c r="CP7" s="39">
        <v>82.35</v>
      </c>
      <c r="CQ7" s="39">
        <v>59.88</v>
      </c>
      <c r="CR7" s="39">
        <v>59.68</v>
      </c>
      <c r="CS7" s="39">
        <v>59.17</v>
      </c>
      <c r="CT7" s="39">
        <v>59.34</v>
      </c>
      <c r="CU7" s="39">
        <v>59.11</v>
      </c>
      <c r="CV7" s="39">
        <v>59.94</v>
      </c>
      <c r="CW7" s="39">
        <v>82.76</v>
      </c>
      <c r="CX7" s="39">
        <v>82.1</v>
      </c>
      <c r="CY7" s="39">
        <v>81.39</v>
      </c>
      <c r="CZ7" s="39">
        <v>81.98</v>
      </c>
      <c r="DA7" s="39">
        <v>83.06</v>
      </c>
      <c r="DB7" s="39">
        <v>87.65</v>
      </c>
      <c r="DC7" s="39">
        <v>87.63</v>
      </c>
      <c r="DD7" s="39">
        <v>87.6</v>
      </c>
      <c r="DE7" s="39">
        <v>87.74</v>
      </c>
      <c r="DF7" s="39">
        <v>87.91</v>
      </c>
      <c r="DG7" s="39">
        <v>90.22</v>
      </c>
      <c r="DH7" s="39">
        <v>35.51</v>
      </c>
      <c r="DI7" s="39">
        <v>36.39</v>
      </c>
      <c r="DJ7" s="39">
        <v>45.13</v>
      </c>
      <c r="DK7" s="39">
        <v>47.35</v>
      </c>
      <c r="DL7" s="39">
        <v>49.21</v>
      </c>
      <c r="DM7" s="39">
        <v>38.69</v>
      </c>
      <c r="DN7" s="39">
        <v>39.65</v>
      </c>
      <c r="DO7" s="39">
        <v>45.25</v>
      </c>
      <c r="DP7" s="39">
        <v>46.27</v>
      </c>
      <c r="DQ7" s="39">
        <v>46.88</v>
      </c>
      <c r="DR7" s="39">
        <v>47.91</v>
      </c>
      <c r="DS7" s="39">
        <v>1.42</v>
      </c>
      <c r="DT7" s="39">
        <v>7.39</v>
      </c>
      <c r="DU7" s="39">
        <v>8.4</v>
      </c>
      <c r="DV7" s="39">
        <v>12.14</v>
      </c>
      <c r="DW7" s="39">
        <v>12.13</v>
      </c>
      <c r="DX7" s="39">
        <v>8.4</v>
      </c>
      <c r="DY7" s="39">
        <v>9.7100000000000009</v>
      </c>
      <c r="DZ7" s="39">
        <v>10.71</v>
      </c>
      <c r="EA7" s="39">
        <v>10.93</v>
      </c>
      <c r="EB7" s="39">
        <v>13.39</v>
      </c>
      <c r="EC7" s="39">
        <v>15</v>
      </c>
      <c r="ED7" s="39">
        <v>0.22</v>
      </c>
      <c r="EE7" s="39">
        <v>0.14000000000000001</v>
      </c>
      <c r="EF7" s="39">
        <v>0.25</v>
      </c>
      <c r="EG7" s="39">
        <v>0.02</v>
      </c>
      <c r="EH7" s="39">
        <v>0.37</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2018-02-22T05:01:08Z</cp:lastPrinted>
  <dcterms:created xsi:type="dcterms:W3CDTF">2017-12-25T01:31:05Z</dcterms:created>
  <dcterms:modified xsi:type="dcterms:W3CDTF">2018-02-22T05:02:11Z</dcterms:modified>
  <cp:category/>
</cp:coreProperties>
</file>