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<sst xmlns="http://schemas.openxmlformats.org/spreadsheetml/2006/main" count="323" uniqueCount="123">
  <si>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</si>
  <si>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</si>
  <si>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</si>
  <si>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</si>
  <si>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</si>
  <si>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</si>
  <si>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</si>
  <si>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</si>
  <si>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</si>
  <si>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</si>
  <si>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</si>
  <si>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</si>
  <si>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</si>
  <si>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</si>
  <si>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</si>
  <si>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</si>
  <si>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</si>
  <si>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</si>
  <si>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</si>
  <si>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</si>
  <si>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</si>
  <si>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</si>
  <si>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</si>
  <si>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</si>
  <si>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</si>
  <si>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</si>
  <si>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</si>
  <si>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</si>
  <si>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</si>
  <si>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</si>
  <si>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</si>
  <si>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</si>
  <si>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</si>
  <si>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</si>
  <si>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</si>
  <si>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</si>
  <si>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</si>
  <si>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</si>
  <si>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</si>
  <si>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</si>
  <si>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</si>
  <si>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</si>
  <si>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</si>
  <si>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</si>
  <si>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</si>
  <si>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</si>
  <si>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</si>
  <si>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</si>
  <si>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</si>
  <si>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</si>
  <si>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</si>
  <si>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</si>
  <si>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</si>
  <si>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</si>
  <si>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</si>
  <si>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</si>
  <si>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</si>
  <si>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</si>
  <si>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</si>
  <si>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</si>
  <si>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</si>
  <si>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</si>
  <si>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</si>
  <si>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</si>
  <si>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</si>
  <si>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</si>
  <si>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</si>
  <si>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</si>
  <si>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</si>
  <si>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</si>
  <si>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</si>
  <si>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</si>
  <si>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</si>
  <si>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</si>
  <si>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</si>
  <si>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</si>
  <si>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</si>
  <si>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</si>
  <si>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</si>
  <si>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</si>
  <si>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</si>
  <si>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</si>
  <si>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</si>
  <si>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</si>
  <si>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</si>
  <si>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</si>
  <si>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</si>
  <si>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</si>
  <si>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</si>
  <si>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</si>
  <si>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</si>
  <si>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</si>
  <si>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</si>
  <si>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</si>
  <si>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</si>
  <si>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</si>
  <si>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</si>
  <si>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</si>
  <si>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</si>
  <si>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</si>
  <si>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</si>
  <si>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</si>
  <si>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</si>
  <si>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</si>
  <si>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</si>
  <si>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</si>
  <si>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</si>
  <si>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</si>
  <si>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</si>
  <si>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</si>
  <si>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</si>
  <si>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</si>
  <si>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</si>
  <si>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</si>
  <si>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</si>
  <si>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</si>
  <si>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</si>
  <si>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</si>
  <si>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</si>
  <si>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非設置      </t>
    <phoneticPr fontId="4"/>
  </si>
  <si>
    <t>　この先も農村地域の人口が減少し、使用料収入の増加が見込めない中、本事業だけで経営を維持することは困難なため、平成２８年度から公共下水道等と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33" eb="34">
      <t>ホン</t>
    </rPh>
    <rPh sb="34" eb="36">
      <t>ジギョウ</t>
    </rPh>
    <rPh sb="39" eb="41">
      <t>ケイエイ</t>
    </rPh>
    <rPh sb="42" eb="44">
      <t>イジ</t>
    </rPh>
    <rPh sb="49" eb="51">
      <t>コンナン</t>
    </rPh>
    <rPh sb="55" eb="57">
      <t>ヘイセイ</t>
    </rPh>
    <rPh sb="59" eb="61">
      <t>ネンド</t>
    </rPh>
    <rPh sb="63" eb="65">
      <t>コウキョウ</t>
    </rPh>
    <rPh sb="65" eb="68">
      <t>ゲスイドウ</t>
    </rPh>
    <rPh sb="68" eb="69">
      <t>トウ</t>
    </rPh>
    <rPh sb="70" eb="71">
      <t>ア</t>
    </rPh>
    <rPh sb="74" eb="77">
      <t>ゲスイドウ</t>
    </rPh>
    <rPh sb="77" eb="79">
      <t>ジギョウ</t>
    </rPh>
    <rPh sb="82" eb="84">
      <t>チホウ</t>
    </rPh>
    <rPh sb="84" eb="86">
      <t>コウエイ</t>
    </rPh>
    <rPh sb="86" eb="88">
      <t>キギョウ</t>
    </rPh>
    <rPh sb="88" eb="89">
      <t>ホウ</t>
    </rPh>
    <rPh sb="90" eb="92">
      <t>テキヨウ</t>
    </rPh>
    <rPh sb="245" eb="246">
      <t>ツト</t>
    </rPh>
    <phoneticPr fontId="7"/>
  </si>
  <si>
    <t>　昭和５９年から施設を供用し、平成２８年度で３２年を経過していますが、下水道管の耐用年数である５０年は経過しておらず、①有形固定資産減価償却率も低い値となっています。したがって、現在のところ管渠の改善は発生していませんが、不明水の原因によっては、耐用年数未満での管渠更新も必要とな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4">
      <t>フメイスイ</t>
    </rPh>
    <rPh sb="115" eb="117">
      <t>ゲンイン</t>
    </rPh>
    <rPh sb="123" eb="125">
      <t>タイヨウ</t>
    </rPh>
    <rPh sb="125" eb="127">
      <t>ネンスウ</t>
    </rPh>
    <rPh sb="127" eb="129">
      <t>ミマン</t>
    </rPh>
    <rPh sb="131" eb="133">
      <t>カンキョ</t>
    </rPh>
    <rPh sb="133" eb="135">
      <t>コウシン</t>
    </rPh>
    <rPh sb="136" eb="138">
      <t>ヒツヨウ</t>
    </rPh>
    <phoneticPr fontId="7"/>
  </si>
  <si>
    <t>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③流動比率は、総務省が示す類型区分に基づく類似団体平均値を下回る値となっていますが、これは過去の建設改良にかかる起債償還額が影響しています。
　④企業債残高対事業規模比率は、平均値を下回っています。これは、下水道整備が終了し、企業債残高が減少しているためです。
　⑦施設利用率及び⑧水洗化率は平均値に比べ良好な水準にある一方で、⑤経費回収率、⑥汚水処理原価は平均値並みです。
　しかし、⑤経費回収率、⑥汚水処理原価は公共下水道事業等と比べても悪い値であり、要因としては、２５箇所の終末処理場の維持管理に多額の費用を要することと、有収率の低さがあげられます。農業集落排水事業のみでは「経営の健全性・効率性」の向上を図ることは困難であるため、公共下水道事業等への接続を含め、事業の統廃合の検討が必要です。</t>
    <rPh sb="139" eb="141">
      <t>カコ</t>
    </rPh>
    <rPh sb="142" eb="144">
      <t>ケンセツ</t>
    </rPh>
    <rPh sb="144" eb="146">
      <t>カイリョウ</t>
    </rPh>
    <rPh sb="150" eb="152">
      <t>キサイ</t>
    </rPh>
    <rPh sb="152" eb="154">
      <t>ショウカン</t>
    </rPh>
    <rPh sb="154" eb="155">
      <t>ガク</t>
    </rPh>
    <rPh sb="167" eb="169">
      <t>キギョウ</t>
    </rPh>
    <rPh sb="169" eb="170">
      <t>サイ</t>
    </rPh>
    <rPh sb="170" eb="172">
      <t>ザンダカ</t>
    </rPh>
    <rPh sb="172" eb="173">
      <t>タイ</t>
    </rPh>
    <rPh sb="173" eb="175">
      <t>ジギョウ</t>
    </rPh>
    <rPh sb="175" eb="177">
      <t>キボ</t>
    </rPh>
    <rPh sb="177" eb="179">
      <t>ヒリツ</t>
    </rPh>
    <rPh sb="181" eb="184">
      <t>ヘイキンチ</t>
    </rPh>
    <rPh sb="185" eb="187">
      <t>シタマワ</t>
    </rPh>
    <rPh sb="197" eb="199">
      <t>ゲスイ</t>
    </rPh>
    <rPh sb="199" eb="200">
      <t>ドウ</t>
    </rPh>
    <rPh sb="200" eb="202">
      <t>セイビ</t>
    </rPh>
    <rPh sb="203" eb="205">
      <t>シュウリョウ</t>
    </rPh>
    <rPh sb="207" eb="209">
      <t>キギョウ</t>
    </rPh>
    <rPh sb="209" eb="210">
      <t>サイ</t>
    </rPh>
    <rPh sb="210" eb="212">
      <t>ザンダカ</t>
    </rPh>
    <rPh sb="213" eb="215">
      <t>ゲンショウ</t>
    </rPh>
    <rPh sb="276" eb="277">
      <t>ナ</t>
    </rPh>
    <rPh sb="322" eb="324">
      <t>ヨウイン</t>
    </rPh>
    <rPh sb="358" eb="359">
      <t>ユウ</t>
    </rPh>
    <rPh sb="359" eb="360">
      <t>シュウ</t>
    </rPh>
    <rPh sb="360" eb="361">
      <t>リツ</t>
    </rPh>
    <rPh sb="362" eb="363">
      <t>ヒク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</si>
</sst>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2AB-4D25-92AE-609FF183B9B9}"/>
            </c:ext>
          </c:extLst>
        </c:ser>
        <c:dLbls>
          <c:showLegendKey val="0"/>
          <c:showVal val="0"/>
          <c:showCatName val="0"/>
          <c:showSerName val="0"/>
          <c:showPercent val="0"/>
          <c:showBubbleSize val="0"/>
        </c:dLbls>
        <c:gapWidth val="150"/>
        <c:axId val="87885312"/>
        <c:axId val="87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xmlns:c16r2="http://schemas.microsoft.com/office/drawing/2015/06/chart">
            <c:ext xmlns:c16="http://schemas.microsoft.com/office/drawing/2014/chart" uri="{C3380CC4-5D6E-409C-BE32-E72D297353CC}">
              <c16:uniqueId val="{00000001-82AB-4D25-92AE-609FF183B9B9}"/>
            </c:ext>
          </c:extLst>
        </c:ser>
        <c:dLbls>
          <c:showLegendKey val="0"/>
          <c:showVal val="0"/>
          <c:showCatName val="0"/>
          <c:showSerName val="0"/>
          <c:showPercent val="0"/>
          <c:showBubbleSize val="0"/>
        </c:dLbls>
        <c:marker val="1"/>
        <c:smooth val="0"/>
        <c:axId val="87885312"/>
        <c:axId val="87887232"/>
      </c:lineChart>
      <c:dateAx>
        <c:axId val="87885312"/>
        <c:scaling>
          <c:orientation val="minMax"/>
        </c:scaling>
        <c:delete val="1"/>
        <c:axPos val="b"/>
        <c:numFmt formatCode="ge" sourceLinked="1"/>
        <c:majorTickMark val="none"/>
        <c:minorTickMark val="none"/>
        <c:tickLblPos val="none"/>
        <c:crossAx val="87887232"/>
        <c:crosses val="autoZero"/>
        <c:auto val="1"/>
        <c:lblOffset val="100"/>
        <c:baseTimeUnit val="years"/>
      </c:dateAx>
      <c:valAx>
        <c:axId val="87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108.28</c:v>
                </c:pt>
              </c:numCache>
            </c:numRef>
          </c:val>
          <c:extLst xmlns:c16r2="http://schemas.microsoft.com/office/drawing/2015/06/chart">
            <c:ext xmlns:c16="http://schemas.microsoft.com/office/drawing/2014/chart" uri="{C3380CC4-5D6E-409C-BE32-E72D297353CC}">
              <c16:uniqueId val="{00000000-40DE-4047-A52F-0646886C981D}"/>
            </c:ext>
          </c:extLst>
        </c:ser>
        <c:dLbls>
          <c:showLegendKey val="0"/>
          <c:showVal val="0"/>
          <c:showCatName val="0"/>
          <c:showSerName val="0"/>
          <c:showPercent val="0"/>
          <c:showBubbleSize val="0"/>
        </c:dLbls>
        <c:gapWidth val="150"/>
        <c:axId val="87934848"/>
        <c:axId val="87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97.34</c:v>
                </c:pt>
              </c:numCache>
            </c:numRef>
          </c:val>
          <c:smooth val="0"/>
          <c:extLst xmlns:c16r2="http://schemas.microsoft.com/office/drawing/2015/06/chart">
            <c:ext xmlns:c16="http://schemas.microsoft.com/office/drawing/2014/chart" uri="{C3380CC4-5D6E-409C-BE32-E72D297353CC}">
              <c16:uniqueId val="{00000001-40DE-4047-A52F-0646886C981D}"/>
            </c:ext>
          </c:extLst>
        </c:ser>
        <c:dLbls>
          <c:showLegendKey val="0"/>
          <c:showVal val="0"/>
          <c:showCatName val="0"/>
          <c:showSerName val="0"/>
          <c:showPercent val="0"/>
          <c:showBubbleSize val="0"/>
        </c:dLbls>
        <c:marker val="1"/>
        <c:smooth val="0"/>
        <c:axId val="87934848"/>
        <c:axId val="87941120"/>
      </c:lineChart>
      <c:dateAx>
        <c:axId val="87934848"/>
        <c:scaling>
          <c:orientation val="minMax"/>
        </c:scaling>
        <c:delete val="1"/>
        <c:axPos val="b"/>
        <c:numFmt formatCode="ge" sourceLinked="1"/>
        <c:majorTickMark val="none"/>
        <c:minorTickMark val="none"/>
        <c:tickLblPos val="none"/>
        <c:crossAx val="87941120"/>
        <c:crosses val="autoZero"/>
        <c:auto val="1"/>
        <c:lblOffset val="100"/>
        <c:baseTimeUnit val="years"/>
      </c:dateAx>
      <c:valAx>
        <c:axId val="87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4.3</c:v>
                </c:pt>
              </c:numCache>
            </c:numRef>
          </c:val>
          <c:extLst xmlns:c16r2="http://schemas.microsoft.com/office/drawing/2015/06/chart">
            <c:ext xmlns:c16="http://schemas.microsoft.com/office/drawing/2014/chart" uri="{C3380CC4-5D6E-409C-BE32-E72D297353CC}">
              <c16:uniqueId val="{00000000-B0C3-4C44-980E-8027C9202106}"/>
            </c:ext>
          </c:extLst>
        </c:ser>
        <c:dLbls>
          <c:showLegendKey val="0"/>
          <c:showVal val="0"/>
          <c:showCatName val="0"/>
          <c:showSerName val="0"/>
          <c:showPercent val="0"/>
          <c:showBubbleSize val="0"/>
        </c:dLbls>
        <c:gapWidth val="150"/>
        <c:axId val="87976192"/>
        <c:axId val="87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21.33</c:v>
                </c:pt>
              </c:numCache>
            </c:numRef>
          </c:val>
          <c:smooth val="0"/>
          <c:extLst xmlns:c16r2="http://schemas.microsoft.com/office/drawing/2015/06/chart">
            <c:ext xmlns:c16="http://schemas.microsoft.com/office/drawing/2014/chart" uri="{C3380CC4-5D6E-409C-BE32-E72D297353CC}">
              <c16:uniqueId val="{00000001-B0C3-4C44-980E-8027C9202106}"/>
            </c:ext>
          </c:extLst>
        </c:ser>
        <c:dLbls>
          <c:showLegendKey val="0"/>
          <c:showVal val="0"/>
          <c:showCatName val="0"/>
          <c:showSerName val="0"/>
          <c:showPercent val="0"/>
          <c:showBubbleSize val="0"/>
        </c:dLbls>
        <c:marker val="1"/>
        <c:smooth val="0"/>
        <c:axId val="87976192"/>
        <c:axId val="87990656"/>
      </c:lineChart>
      <c:dateAx>
        <c:axId val="87976192"/>
        <c:scaling>
          <c:orientation val="minMax"/>
        </c:scaling>
        <c:delete val="1"/>
        <c:axPos val="b"/>
        <c:numFmt formatCode="ge" sourceLinked="1"/>
        <c:majorTickMark val="none"/>
        <c:minorTickMark val="none"/>
        <c:tickLblPos val="none"/>
        <c:crossAx val="87990656"/>
        <c:crosses val="autoZero"/>
        <c:auto val="1"/>
        <c:lblOffset val="100"/>
        <c:baseTimeUnit val="years"/>
      </c:dateAx>
      <c:valAx>
        <c:axId val="87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10A-4122-8913-D2643F81534C}"/>
            </c:ext>
          </c:extLst>
        </c:ser>
        <c:dLbls>
          <c:showLegendKey val="0"/>
          <c:showVal val="0"/>
          <c:showCatName val="0"/>
          <c:showSerName val="0"/>
          <c:showPercent val="0"/>
          <c:showBubbleSize val="0"/>
        </c:dLbls>
        <c:gapWidth val="150"/>
        <c:axId val="94771840"/>
        <c:axId val="94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310A-4122-8913-D2643F81534C}"/>
            </c:ext>
          </c:extLst>
        </c:ser>
        <c:dLbls>
          <c:showLegendKey val="0"/>
          <c:showVal val="0"/>
          <c:showCatName val="0"/>
          <c:showSerName val="0"/>
          <c:showPercent val="0"/>
          <c:showBubbleSize val="0"/>
        </c:dLbls>
        <c:marker val="1"/>
        <c:smooth val="0"/>
        <c:axId val="94771840"/>
        <c:axId val="94774016"/>
      </c:lineChart>
      <c:dateAx>
        <c:axId val="94771840"/>
        <c:scaling>
          <c:orientation val="minMax"/>
        </c:scaling>
        <c:delete val="1"/>
        <c:axPos val="b"/>
        <c:numFmt formatCode="ge" sourceLinked="1"/>
        <c:majorTickMark val="none"/>
        <c:minorTickMark val="none"/>
        <c:tickLblPos val="none"/>
        <c:crossAx val="94774016"/>
        <c:crosses val="autoZero"/>
        <c:auto val="1"/>
        <c:lblOffset val="100"/>
        <c:baseTimeUnit val="years"/>
      </c:dateAx>
      <c:valAx>
        <c:axId val="94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789-4424-BA4F-CABC5BB2912C}"/>
            </c:ext>
          </c:extLst>
        </c:ser>
        <c:dLbls>
          <c:showLegendKey val="0"/>
          <c:showVal val="0"/>
          <c:showCatName val="0"/>
          <c:showSerName val="0"/>
          <c:showPercent val="0"/>
          <c:showBubbleSize val="0"/>
        </c:dLbls>
        <c:gapWidth val="150"/>
        <c:axId val="94807552"/>
        <c:axId val="948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148.37</c:v>
                </c:pt>
              </c:numCache>
            </c:numRef>
          </c:val>
          <c:smooth val="0"/>
          <c:extLst xmlns:c16r2="http://schemas.microsoft.com/office/drawing/2015/06/chart">
            <c:ext xmlns:c16="http://schemas.microsoft.com/office/drawing/2014/chart" uri="{C3380CC4-5D6E-409C-BE32-E72D297353CC}">
              <c16:uniqueId val="{00000001-1789-4424-BA4F-CABC5BB2912C}"/>
            </c:ext>
          </c:extLst>
        </c:ser>
        <c:dLbls>
          <c:showLegendKey val="0"/>
          <c:showVal val="0"/>
          <c:showCatName val="0"/>
          <c:showSerName val="0"/>
          <c:showPercent val="0"/>
          <c:showBubbleSize val="0"/>
        </c:dLbls>
        <c:marker val="1"/>
        <c:smooth val="0"/>
        <c:axId val="94807552"/>
        <c:axId val="94809472"/>
      </c:lineChart>
      <c:dateAx>
        <c:axId val="94807552"/>
        <c:scaling>
          <c:orientation val="minMax"/>
        </c:scaling>
        <c:delete val="1"/>
        <c:axPos val="b"/>
        <c:numFmt formatCode="ge" sourceLinked="1"/>
        <c:majorTickMark val="none"/>
        <c:minorTickMark val="none"/>
        <c:tickLblPos val="none"/>
        <c:crossAx val="94809472"/>
        <c:crosses val="autoZero"/>
        <c:auto val="1"/>
        <c:lblOffset val="100"/>
        <c:baseTimeUnit val="years"/>
      </c:dateAx>
      <c:valAx>
        <c:axId val="948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29.52</c:v>
                </c:pt>
              </c:numCache>
            </c:numRef>
          </c:val>
          <c:extLst xmlns:c16r2="http://schemas.microsoft.com/office/drawing/2015/06/chart">
            <c:ext xmlns:c16="http://schemas.microsoft.com/office/drawing/2014/chart" uri="{C3380CC4-5D6E-409C-BE32-E72D297353CC}">
              <c16:uniqueId val="{00000000-554D-4980-9F91-BB14AC9F14C8}"/>
            </c:ext>
          </c:extLst>
        </c:ser>
        <c:dLbls>
          <c:showLegendKey val="0"/>
          <c:showVal val="0"/>
          <c:showCatName val="0"/>
          <c:showSerName val="0"/>
          <c:showPercent val="0"/>
          <c:showBubbleSize val="0"/>
        </c:dLbls>
        <c:gapWidth val="150"/>
        <c:axId val="94525312"/>
        <c:axId val="945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40.78</c:v>
                </c:pt>
              </c:numCache>
            </c:numRef>
          </c:val>
          <c:smooth val="0"/>
          <c:extLst xmlns:c16r2="http://schemas.microsoft.com/office/drawing/2015/06/chart">
            <c:ext xmlns:c16="http://schemas.microsoft.com/office/drawing/2014/chart" uri="{C3380CC4-5D6E-409C-BE32-E72D297353CC}">
              <c16:uniqueId val="{00000001-554D-4980-9F91-BB14AC9F14C8}"/>
            </c:ext>
          </c:extLst>
        </c:ser>
        <c:dLbls>
          <c:showLegendKey val="0"/>
          <c:showVal val="0"/>
          <c:showCatName val="0"/>
          <c:showSerName val="0"/>
          <c:showPercent val="0"/>
          <c:showBubbleSize val="0"/>
        </c:dLbls>
        <c:marker val="1"/>
        <c:smooth val="0"/>
        <c:axId val="94525312"/>
        <c:axId val="94535680"/>
      </c:lineChart>
      <c:dateAx>
        <c:axId val="94525312"/>
        <c:scaling>
          <c:orientation val="minMax"/>
        </c:scaling>
        <c:delete val="1"/>
        <c:axPos val="b"/>
        <c:numFmt formatCode="ge" sourceLinked="1"/>
        <c:majorTickMark val="none"/>
        <c:minorTickMark val="none"/>
        <c:tickLblPos val="none"/>
        <c:crossAx val="94535680"/>
        <c:crosses val="autoZero"/>
        <c:auto val="1"/>
        <c:lblOffset val="100"/>
        <c:baseTimeUnit val="years"/>
      </c:dateAx>
      <c:valAx>
        <c:axId val="945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429.02</c:v>
                </c:pt>
              </c:numCache>
            </c:numRef>
          </c:val>
          <c:extLst xmlns:c16r2="http://schemas.microsoft.com/office/drawing/2015/06/chart">
            <c:ext xmlns:c16="http://schemas.microsoft.com/office/drawing/2014/chart" uri="{C3380CC4-5D6E-409C-BE32-E72D297353CC}">
              <c16:uniqueId val="{00000000-646D-4AC1-AB20-D38A3D7B9EFD}"/>
            </c:ext>
          </c:extLst>
        </c:ser>
        <c:dLbls>
          <c:showLegendKey val="0"/>
          <c:showVal val="0"/>
          <c:showCatName val="0"/>
          <c:showSerName val="0"/>
          <c:showPercent val="0"/>
          <c:showBubbleSize val="0"/>
        </c:dLbls>
        <c:gapWidth val="150"/>
        <c:axId val="94566272"/>
        <c:axId val="94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685.34</c:v>
                </c:pt>
              </c:numCache>
            </c:numRef>
          </c:val>
          <c:smooth val="0"/>
          <c:extLst xmlns:c16r2="http://schemas.microsoft.com/office/drawing/2015/06/chart">
            <c:ext xmlns:c16="http://schemas.microsoft.com/office/drawing/2014/chart" uri="{C3380CC4-5D6E-409C-BE32-E72D297353CC}">
              <c16:uniqueId val="{00000001-646D-4AC1-AB20-D38A3D7B9EFD}"/>
            </c:ext>
          </c:extLst>
        </c:ser>
        <c:dLbls>
          <c:showLegendKey val="0"/>
          <c:showVal val="0"/>
          <c:showCatName val="0"/>
          <c:showSerName val="0"/>
          <c:showPercent val="0"/>
          <c:showBubbleSize val="0"/>
        </c:dLbls>
        <c:marker val="1"/>
        <c:smooth val="0"/>
        <c:axId val="94566272"/>
        <c:axId val="94633984"/>
      </c:lineChart>
      <c:dateAx>
        <c:axId val="94566272"/>
        <c:scaling>
          <c:orientation val="minMax"/>
        </c:scaling>
        <c:delete val="1"/>
        <c:axPos val="b"/>
        <c:numFmt formatCode="ge" sourceLinked="1"/>
        <c:majorTickMark val="none"/>
        <c:minorTickMark val="none"/>
        <c:tickLblPos val="none"/>
        <c:crossAx val="94633984"/>
        <c:crosses val="autoZero"/>
        <c:auto val="1"/>
        <c:lblOffset val="100"/>
        <c:baseTimeUnit val="years"/>
      </c:dateAx>
      <c:valAx>
        <c:axId val="94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59.38</c:v>
                </c:pt>
              </c:numCache>
            </c:numRef>
          </c:val>
          <c:extLst xmlns:c16r2="http://schemas.microsoft.com/office/drawing/2015/06/chart">
            <c:ext xmlns:c16="http://schemas.microsoft.com/office/drawing/2014/chart" uri="{C3380CC4-5D6E-409C-BE32-E72D297353CC}">
              <c16:uniqueId val="{00000000-2095-46F3-A295-6B64F685EDE3}"/>
            </c:ext>
          </c:extLst>
        </c:ser>
        <c:dLbls>
          <c:showLegendKey val="0"/>
          <c:showVal val="0"/>
          <c:showCatName val="0"/>
          <c:showSerName val="0"/>
          <c:showPercent val="0"/>
          <c:showBubbleSize val="0"/>
        </c:dLbls>
        <c:gapWidth val="150"/>
        <c:axId val="94663424"/>
        <c:axId val="946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59.83</c:v>
                </c:pt>
              </c:numCache>
            </c:numRef>
          </c:val>
          <c:smooth val="0"/>
          <c:extLst xmlns:c16r2="http://schemas.microsoft.com/office/drawing/2015/06/chart">
            <c:ext xmlns:c16="http://schemas.microsoft.com/office/drawing/2014/chart" uri="{C3380CC4-5D6E-409C-BE32-E72D297353CC}">
              <c16:uniqueId val="{00000001-2095-46F3-A295-6B64F685EDE3}"/>
            </c:ext>
          </c:extLst>
        </c:ser>
        <c:dLbls>
          <c:showLegendKey val="0"/>
          <c:showVal val="0"/>
          <c:showCatName val="0"/>
          <c:showSerName val="0"/>
          <c:showPercent val="0"/>
          <c:showBubbleSize val="0"/>
        </c:dLbls>
        <c:marker val="1"/>
        <c:smooth val="0"/>
        <c:axId val="94663424"/>
        <c:axId val="94665344"/>
      </c:lineChart>
      <c:dateAx>
        <c:axId val="94663424"/>
        <c:scaling>
          <c:orientation val="minMax"/>
        </c:scaling>
        <c:delete val="1"/>
        <c:axPos val="b"/>
        <c:numFmt formatCode="ge" sourceLinked="1"/>
        <c:majorTickMark val="none"/>
        <c:minorTickMark val="none"/>
        <c:tickLblPos val="none"/>
        <c:crossAx val="94665344"/>
        <c:crosses val="autoZero"/>
        <c:auto val="1"/>
        <c:lblOffset val="100"/>
        <c:baseTimeUnit val="years"/>
      </c:dateAx>
      <c:valAx>
        <c:axId val="94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246.19</c:v>
                </c:pt>
              </c:numCache>
            </c:numRef>
          </c:val>
          <c:extLst xmlns:c16r2="http://schemas.microsoft.com/office/drawing/2015/06/chart">
            <c:ext xmlns:c16="http://schemas.microsoft.com/office/drawing/2014/chart" uri="{C3380CC4-5D6E-409C-BE32-E72D297353CC}">
              <c16:uniqueId val="{00000000-B013-4B85-82AB-C41E447E7EAE}"/>
            </c:ext>
          </c:extLst>
        </c:ser>
        <c:dLbls>
          <c:showLegendKey val="0"/>
          <c:showVal val="0"/>
          <c:showCatName val="0"/>
          <c:showSerName val="0"/>
          <c:showPercent val="0"/>
          <c:showBubbleSize val="0"/>
        </c:dLbls>
        <c:gapWidth val="150"/>
        <c:axId val="94696192"/>
        <c:axId val="94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246.66</c:v>
                </c:pt>
              </c:numCache>
            </c:numRef>
          </c:val>
          <c:smooth val="0"/>
          <c:extLst xmlns:c16r2="http://schemas.microsoft.com/office/drawing/2015/06/chart">
            <c:ext xmlns:c16="http://schemas.microsoft.com/office/drawing/2014/chart" uri="{C3380CC4-5D6E-409C-BE32-E72D297353CC}">
              <c16:uniqueId val="{00000001-B013-4B85-82AB-C41E447E7EAE}"/>
            </c:ext>
          </c:extLst>
        </c:ser>
        <c:dLbls>
          <c:showLegendKey val="0"/>
          <c:showVal val="0"/>
          <c:showCatName val="0"/>
          <c:showSerName val="0"/>
          <c:showPercent val="0"/>
          <c:showBubbleSize val="0"/>
        </c:dLbls>
        <c:marker val="1"/>
        <c:smooth val="0"/>
        <c:axId val="94696192"/>
        <c:axId val="94698112"/>
      </c:lineChart>
      <c:dateAx>
        <c:axId val="94696192"/>
        <c:scaling>
          <c:orientation val="minMax"/>
        </c:scaling>
        <c:delete val="1"/>
        <c:axPos val="b"/>
        <c:numFmt formatCode="ge" sourceLinked="1"/>
        <c:majorTickMark val="none"/>
        <c:minorTickMark val="none"/>
        <c:tickLblPos val="none"/>
        <c:crossAx val="94698112"/>
        <c:crosses val="autoZero"/>
        <c:auto val="1"/>
        <c:lblOffset val="100"/>
        <c:baseTimeUnit val="years"/>
      </c:dateAx>
      <c:valAx>
        <c:axId val="94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77.31</c:v>
                </c:pt>
              </c:numCache>
            </c:numRef>
          </c:val>
          <c:extLst xmlns:c16r2="http://schemas.microsoft.com/office/drawing/2015/06/chart">
            <c:ext xmlns:c16="http://schemas.microsoft.com/office/drawing/2014/chart" uri="{C3380CC4-5D6E-409C-BE32-E72D297353CC}">
              <c16:uniqueId val="{00000000-876A-49AF-BF4D-6CED9DF419C2}"/>
            </c:ext>
          </c:extLst>
        </c:ser>
        <c:dLbls>
          <c:showLegendKey val="0"/>
          <c:showVal val="0"/>
          <c:showCatName val="0"/>
          <c:showSerName val="0"/>
          <c:showPercent val="0"/>
          <c:showBubbleSize val="0"/>
        </c:dLbls>
        <c:gapWidth val="150"/>
        <c:axId val="94733440"/>
        <c:axId val="947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c:v>
                </c:pt>
              </c:numCache>
            </c:numRef>
          </c:val>
          <c:smooth val="0"/>
          <c:extLst xmlns:c16r2="http://schemas.microsoft.com/office/drawing/2015/06/chart">
            <c:ext xmlns:c16="http://schemas.microsoft.com/office/drawing/2014/chart" uri="{C3380CC4-5D6E-409C-BE32-E72D297353CC}">
              <c16:uniqueId val="{00000001-876A-49AF-BF4D-6CED9DF419C2}"/>
            </c:ext>
          </c:extLst>
        </c:ser>
        <c:dLbls>
          <c:showLegendKey val="0"/>
          <c:showVal val="0"/>
          <c:showCatName val="0"/>
          <c:showSerName val="0"/>
          <c:showPercent val="0"/>
          <c:showBubbleSize val="0"/>
        </c:dLbls>
        <c:marker val="1"/>
        <c:smooth val="0"/>
        <c:axId val="94733440"/>
        <c:axId val="94735360"/>
      </c:lineChart>
      <c:dateAx>
        <c:axId val="94733440"/>
        <c:scaling>
          <c:orientation val="minMax"/>
        </c:scaling>
        <c:delete val="1"/>
        <c:axPos val="b"/>
        <c:numFmt formatCode="ge" sourceLinked="1"/>
        <c:majorTickMark val="none"/>
        <c:minorTickMark val="none"/>
        <c:tickLblPos val="none"/>
        <c:crossAx val="94735360"/>
        <c:crosses val="autoZero"/>
        <c:auto val="1"/>
        <c:lblOffset val="100"/>
        <c:baseTimeUnit val="years"/>
      </c:dateAx>
      <c:valAx>
        <c:axId val="94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94.29</c:v>
                </c:pt>
              </c:numCache>
            </c:numRef>
          </c:val>
          <c:extLst xmlns:c16r2="http://schemas.microsoft.com/office/drawing/2015/06/chart">
            <c:ext xmlns:c16="http://schemas.microsoft.com/office/drawing/2014/chart" uri="{C3380CC4-5D6E-409C-BE32-E72D297353CC}">
              <c16:uniqueId val="{00000000-81E5-4603-8B68-BDF39DF07356}"/>
            </c:ext>
          </c:extLst>
        </c:ser>
        <c:dLbls>
          <c:showLegendKey val="0"/>
          <c:showVal val="0"/>
          <c:showCatName val="0"/>
          <c:showSerName val="0"/>
          <c:showPercent val="0"/>
          <c:showBubbleSize val="0"/>
        </c:dLbls>
        <c:gapWidth val="150"/>
        <c:axId val="94844416"/>
        <c:axId val="9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89.51</c:v>
                </c:pt>
              </c:numCache>
            </c:numRef>
          </c:val>
          <c:smooth val="0"/>
          <c:extLst xmlns:c16r2="http://schemas.microsoft.com/office/drawing/2015/06/chart">
            <c:ext xmlns:c16="http://schemas.microsoft.com/office/drawing/2014/chart" uri="{C3380CC4-5D6E-409C-BE32-E72D297353CC}">
              <c16:uniqueId val="{00000001-81E5-4603-8B68-BDF39DF07356}"/>
            </c:ext>
          </c:extLst>
        </c:ser>
        <c:dLbls>
          <c:showLegendKey val="0"/>
          <c:showVal val="0"/>
          <c:showCatName val="0"/>
          <c:showSerName val="0"/>
          <c:showPercent val="0"/>
          <c:showBubbleSize val="0"/>
        </c:dLbls>
        <c:marker val="1"/>
        <c:smooth val="0"/>
        <c:axId val="94844416"/>
        <c:axId val="94846336"/>
      </c:lineChart>
      <c:dateAx>
        <c:axId val="94844416"/>
        <c:scaling>
          <c:orientation val="minMax"/>
        </c:scaling>
        <c:delete val="1"/>
        <c:axPos val="b"/>
        <c:numFmt formatCode="ge" sourceLinked="1"/>
        <c:majorTickMark val="none"/>
        <c:minorTickMark val="none"/>
        <c:tickLblPos val="none"/>
        <c:crossAx val="94846336"/>
        <c:crosses val="autoZero"/>
        <c:auto val="1"/>
        <c:lblOffset val="100"/>
        <c:baseTimeUnit val="years"/>
      </c:dateAx>
      <c:valAx>
        <c:axId val="9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
        <v>119</v>
      </c>
      <c r="AE8" s="51"/>
      <c r="AF8" s="51"/>
      <c r="AG8" s="51"/>
      <c r="AH8" s="51"/>
      <c r="AI8" s="51"/>
      <c r="AJ8" s="51"/>
      <c r="AK8" s="4"/>
      <c r="AL8" s="52">
        <f>データ!S6</f>
        <v>91724</v>
      </c>
      <c r="AM8" s="52"/>
      <c r="AN8" s="52"/>
      <c r="AO8" s="52"/>
      <c r="AP8" s="52"/>
      <c r="AQ8" s="52"/>
      <c r="AR8" s="52"/>
      <c r="AS8" s="52"/>
      <c r="AT8" s="46">
        <f>データ!T6</f>
        <v>481.62</v>
      </c>
      <c r="AU8" s="46"/>
      <c r="AV8" s="46"/>
      <c r="AW8" s="46"/>
      <c r="AX8" s="46"/>
      <c r="AY8" s="46"/>
      <c r="AZ8" s="46"/>
      <c r="BA8" s="46"/>
      <c r="BB8" s="46">
        <f>データ!U6</f>
        <v>190.45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3" t="s">
        <v>20</v>
      </c>
      <c r="BM9" s="54"/>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74.760000000000005</v>
      </c>
      <c r="J10" s="46"/>
      <c r="K10" s="46"/>
      <c r="L10" s="46"/>
      <c r="M10" s="46"/>
      <c r="N10" s="46"/>
      <c r="O10" s="46"/>
      <c r="P10" s="46">
        <f>データ!P6</f>
        <v>11.24</v>
      </c>
      <c r="Q10" s="46"/>
      <c r="R10" s="46"/>
      <c r="S10" s="46"/>
      <c r="T10" s="46"/>
      <c r="U10" s="46"/>
      <c r="V10" s="46"/>
      <c r="W10" s="46">
        <f>データ!Q6</f>
        <v>72.819999999999993</v>
      </c>
      <c r="X10" s="46"/>
      <c r="Y10" s="46"/>
      <c r="Z10" s="46"/>
      <c r="AA10" s="46"/>
      <c r="AB10" s="46"/>
      <c r="AC10" s="46"/>
      <c r="AD10" s="52">
        <f>データ!R6</f>
        <v>2773</v>
      </c>
      <c r="AE10" s="52"/>
      <c r="AF10" s="52"/>
      <c r="AG10" s="52"/>
      <c r="AH10" s="52"/>
      <c r="AI10" s="52"/>
      <c r="AJ10" s="52"/>
      <c r="AK10" s="2"/>
      <c r="AL10" s="52">
        <f>データ!V6</f>
        <v>10292</v>
      </c>
      <c r="AM10" s="52"/>
      <c r="AN10" s="52"/>
      <c r="AO10" s="52"/>
      <c r="AP10" s="52"/>
      <c r="AQ10" s="52"/>
      <c r="AR10" s="52"/>
      <c r="AS10" s="52"/>
      <c r="AT10" s="46">
        <f>データ!W6</f>
        <v>4.78</v>
      </c>
      <c r="AU10" s="46"/>
      <c r="AV10" s="46"/>
      <c r="AW10" s="46"/>
      <c r="AX10" s="46"/>
      <c r="AY10" s="46"/>
      <c r="AZ10" s="46"/>
      <c r="BA10" s="46"/>
      <c r="BB10" s="46">
        <f>データ!X6</f>
        <v>2153.14</v>
      </c>
      <c r="BC10" s="46"/>
      <c r="BD10" s="46"/>
      <c r="BE10" s="46"/>
      <c r="BF10" s="46"/>
      <c r="BG10" s="46"/>
      <c r="BH10" s="46"/>
      <c r="BI10" s="46"/>
      <c r="BJ10" s="2"/>
      <c r="BK10" s="2"/>
      <c r="BL10" s="55" t="s">
        <v>22</v>
      </c>
      <c r="BM10" s="5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121</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8"/>
      <c r="BM60" s="79"/>
      <c r="BN60" s="79"/>
      <c r="BO60" s="79"/>
      <c r="BP60" s="79"/>
      <c r="BQ60" s="79"/>
      <c r="BR60" s="79"/>
      <c r="BS60" s="79"/>
      <c r="BT60" s="79"/>
      <c r="BU60" s="79"/>
      <c r="BV60" s="79"/>
      <c r="BW60" s="79"/>
      <c r="BX60" s="79"/>
      <c r="BY60" s="79"/>
      <c r="BZ60" s="80"/>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120</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5" t="s">
        <v>64</v>
      </c>
      <c r="I3" s="86"/>
      <c r="J3" s="86"/>
      <c r="K3" s="86"/>
      <c r="L3" s="86"/>
      <c r="M3" s="86"/>
      <c r="N3" s="86"/>
      <c r="O3" s="86"/>
      <c r="P3" s="86"/>
      <c r="Q3" s="86"/>
      <c r="R3" s="86"/>
      <c r="S3" s="86"/>
      <c r="T3" s="86"/>
      <c r="U3" s="86"/>
      <c r="V3" s="86"/>
      <c r="W3" s="86"/>
      <c r="X3" s="87"/>
      <c r="Y3" s="91" t="s">
        <v>65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29" t="s">
        <v>67</v>
      </c>
      <c r="B4" s="31"/>
      <c r="C4" s="31"/>
      <c r="D4" s="31"/>
      <c r="E4" s="31"/>
      <c r="F4" s="31"/>
      <c r="G4" s="31"/>
      <c r="H4" s="88"/>
      <c r="I4" s="89"/>
      <c r="J4" s="89"/>
      <c r="K4" s="89"/>
      <c r="L4" s="89"/>
      <c r="M4" s="89"/>
      <c r="N4" s="89"/>
      <c r="O4" s="89"/>
      <c r="P4" s="89"/>
      <c r="Q4" s="89"/>
      <c r="R4" s="89"/>
      <c r="S4" s="89"/>
      <c r="T4" s="89"/>
      <c r="U4" s="89"/>
      <c r="V4" s="89"/>
      <c r="W4" s="89"/>
      <c r="X4" s="90"/>
      <c r="Y4" s="84" t="s">
        <v>68</v>
      </c>
      <c r="Z4" s="84"/>
      <c r="AA4" s="84"/>
      <c r="AB4" s="84"/>
      <c r="AC4" s="84"/>
      <c r="AD4" s="84"/>
      <c r="AE4" s="84"/>
      <c r="AF4" s="84"/>
      <c r="AG4" s="84"/>
      <c r="AH4" s="84"/>
      <c r="AI4" s="84"/>
      <c r="AJ4" s="84" t="s">
        <v>69</v>
      </c>
      <c r="AK4" s="84"/>
      <c r="AL4" s="84"/>
      <c r="AM4" s="84"/>
      <c r="AN4" s="84"/>
      <c r="AO4" s="84"/>
      <c r="AP4" s="84"/>
      <c r="AQ4" s="84"/>
      <c r="AR4" s="84"/>
      <c r="AS4" s="84"/>
      <c r="AT4" s="84"/>
      <c r="AU4" s="84" t="s">
        <v>70</v>
      </c>
      <c r="AV4" s="84"/>
      <c r="AW4" s="84"/>
      <c r="AX4" s="84"/>
      <c r="AY4" s="84"/>
      <c r="AZ4" s="84"/>
      <c r="BA4" s="84"/>
      <c r="BB4" s="84"/>
      <c r="BC4" s="84"/>
      <c r="BD4" s="84"/>
      <c r="BE4" s="84"/>
      <c r="BF4" s="84" t="s">
        <v>71</v>
      </c>
      <c r="BG4" s="84"/>
      <c r="BH4" s="84"/>
      <c r="BI4" s="84"/>
      <c r="BJ4" s="84"/>
      <c r="BK4" s="84"/>
      <c r="BL4" s="84"/>
      <c r="BM4" s="84"/>
      <c r="BN4" s="84"/>
      <c r="BO4" s="84"/>
      <c r="BP4" s="84"/>
      <c r="BQ4" s="84" t="s">
        <v>72</v>
      </c>
      <c r="BR4" s="84"/>
      <c r="BS4" s="84"/>
      <c r="BT4" s="84"/>
      <c r="BU4" s="84"/>
      <c r="BV4" s="84"/>
      <c r="BW4" s="84"/>
      <c r="BX4" s="84"/>
      <c r="BY4" s="84"/>
      <c r="BZ4" s="84"/>
      <c r="CA4" s="84"/>
      <c r="CB4" s="84" t="s">
        <v>73</v>
      </c>
      <c r="CC4" s="84"/>
      <c r="CD4" s="84"/>
      <c r="CE4" s="84"/>
      <c r="CF4" s="84"/>
      <c r="CG4" s="84"/>
      <c r="CH4" s="84"/>
      <c r="CI4" s="84"/>
      <c r="CJ4" s="84"/>
      <c r="CK4" s="84"/>
      <c r="CL4" s="84"/>
      <c r="CM4" s="84" t="s">
        <v>74</v>
      </c>
      <c r="CN4" s="84"/>
      <c r="CO4" s="84"/>
      <c r="CP4" s="84"/>
      <c r="CQ4" s="84"/>
      <c r="CR4" s="84"/>
      <c r="CS4" s="84"/>
      <c r="CT4" s="84"/>
      <c r="CU4" s="84"/>
      <c r="CV4" s="84"/>
      <c r="CW4" s="84"/>
      <c r="CX4" s="84" t="s">
        <v>75</v>
      </c>
      <c r="CY4" s="84"/>
      <c r="CZ4" s="84"/>
      <c r="DA4" s="84"/>
      <c r="DB4" s="84"/>
      <c r="DC4" s="84"/>
      <c r="DD4" s="84"/>
      <c r="DE4" s="84"/>
      <c r="DF4" s="84"/>
      <c r="DG4" s="84"/>
      <c r="DH4" s="84"/>
      <c r="DI4" s="84" t="s">
        <v>76</v>
      </c>
      <c r="DJ4" s="84"/>
      <c r="DK4" s="84"/>
      <c r="DL4" s="84"/>
      <c r="DM4" s="84"/>
      <c r="DN4" s="84"/>
      <c r="DO4" s="84"/>
      <c r="DP4" s="84"/>
      <c r="DQ4" s="84"/>
      <c r="DR4" s="84"/>
      <c r="DS4" s="84"/>
      <c r="DT4" s="84" t="s">
        <v>77</v>
      </c>
      <c r="DU4" s="84"/>
      <c r="DV4" s="84"/>
      <c r="DW4" s="84"/>
      <c r="DX4" s="84"/>
      <c r="DY4" s="84"/>
      <c r="DZ4" s="84"/>
      <c r="EA4" s="84"/>
      <c r="EB4" s="84"/>
      <c r="EC4" s="84"/>
      <c r="ED4" s="84"/>
      <c r="EE4" s="84" t="s">
        <v>78</v>
      </c>
      <c r="EF4" s="84"/>
      <c r="EG4" s="84"/>
      <c r="EH4" s="84"/>
      <c r="EI4" s="84"/>
      <c r="EJ4" s="84"/>
      <c r="EK4" s="84"/>
      <c r="EL4" s="84"/>
      <c r="EM4" s="84"/>
      <c r="EN4" s="84"/>
      <c r="EO4" s="84"/>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5</v>
      </c>
      <c r="G6" s="34">
        <f t="shared" si="3"/>
        <v>0</v>
      </c>
      <c r="H6" s="34" t="str">
        <f t="shared" si="3"/>
        <v>滋賀県　甲賀市</v>
      </c>
      <c r="I6" s="34" t="str">
        <f t="shared" si="3"/>
        <v>法適用</v>
      </c>
      <c r="J6" s="34" t="str">
        <f t="shared" si="3"/>
        <v>下水道事業</v>
      </c>
      <c r="K6" s="34" t="str">
        <f t="shared" si="3"/>
        <v>農業集落排水</v>
      </c>
      <c r="L6" s="34" t="str">
        <f t="shared" si="3"/>
        <v>F1</v>
      </c>
      <c r="M6" s="34">
        <f t="shared" si="3"/>
        <v>0</v>
      </c>
      <c r="N6" s="35" t="str">
        <f t="shared" si="3"/>
        <v>-</v>
      </c>
      <c r="O6" s="35">
        <f t="shared" si="3"/>
        <v>74.760000000000005</v>
      </c>
      <c r="P6" s="35">
        <f t="shared" si="3"/>
        <v>11.24</v>
      </c>
      <c r="Q6" s="35">
        <f t="shared" si="3"/>
        <v>72.819999999999993</v>
      </c>
      <c r="R6" s="35">
        <f t="shared" si="3"/>
        <v>2773</v>
      </c>
      <c r="S6" s="35">
        <f t="shared" si="3"/>
        <v>91724</v>
      </c>
      <c r="T6" s="35">
        <f t="shared" si="3"/>
        <v>481.62</v>
      </c>
      <c r="U6" s="35">
        <f t="shared" si="3"/>
        <v>190.45</v>
      </c>
      <c r="V6" s="35">
        <f t="shared" si="3"/>
        <v>10292</v>
      </c>
      <c r="W6" s="35">
        <f t="shared" si="3"/>
        <v>4.78</v>
      </c>
      <c r="X6" s="35">
        <f t="shared" si="3"/>
        <v>2153.14</v>
      </c>
      <c r="Y6" s="36" t="str">
        <f>IF(Y7="",NA(),Y7)</f>
        <v>-</v>
      </c>
      <c r="Z6" s="36" t="str">
        <f t="shared" ref="Z6:AH6" si="4">IF(Z7="",NA(),Z7)</f>
        <v>-</v>
      </c>
      <c r="AA6" s="36" t="str">
        <f t="shared" si="4"/>
        <v>-</v>
      </c>
      <c r="AB6" s="36" t="str">
        <f t="shared" si="4"/>
        <v>-</v>
      </c>
      <c r="AC6" s="36">
        <f t="shared" si="4"/>
        <v>108.28</v>
      </c>
      <c r="AD6" s="36" t="str">
        <f t="shared" si="4"/>
        <v>-</v>
      </c>
      <c r="AE6" s="36" t="str">
        <f t="shared" si="4"/>
        <v>-</v>
      </c>
      <c r="AF6" s="36" t="str">
        <f t="shared" si="4"/>
        <v>-</v>
      </c>
      <c r="AG6" s="36" t="str">
        <f t="shared" si="4"/>
        <v>-</v>
      </c>
      <c r="AH6" s="36">
        <f t="shared" si="4"/>
        <v>97.34</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148.37</v>
      </c>
      <c r="AT6" s="35" t="str">
        <f>IF(AT7="","",IF(AT7="-","【-】","【"&amp;SUBSTITUTE(TEXT(AT7,"#,##0.00"),"-","△")&amp;"】"))</f>
        <v>【206.58】</v>
      </c>
      <c r="AU6" s="36" t="str">
        <f>IF(AU7="",NA(),AU7)</f>
        <v>-</v>
      </c>
      <c r="AV6" s="36" t="str">
        <f t="shared" ref="AV6:BD6" si="6">IF(AV7="",NA(),AV7)</f>
        <v>-</v>
      </c>
      <c r="AW6" s="36" t="str">
        <f t="shared" si="6"/>
        <v>-</v>
      </c>
      <c r="AX6" s="36" t="str">
        <f t="shared" si="6"/>
        <v>-</v>
      </c>
      <c r="AY6" s="36">
        <f t="shared" si="6"/>
        <v>29.52</v>
      </c>
      <c r="AZ6" s="36" t="str">
        <f t="shared" si="6"/>
        <v>-</v>
      </c>
      <c r="BA6" s="36" t="str">
        <f t="shared" si="6"/>
        <v>-</v>
      </c>
      <c r="BB6" s="36" t="str">
        <f t="shared" si="6"/>
        <v>-</v>
      </c>
      <c r="BC6" s="36" t="str">
        <f t="shared" si="6"/>
        <v>-</v>
      </c>
      <c r="BD6" s="36">
        <f t="shared" si="6"/>
        <v>40.78</v>
      </c>
      <c r="BE6" s="35" t="str">
        <f>IF(BE7="","",IF(BE7="-","【-】","【"&amp;SUBSTITUTE(TEXT(BE7,"#,##0.00"),"-","△")&amp;"】"))</f>
        <v>【34.54】</v>
      </c>
      <c r="BF6" s="36" t="str">
        <f>IF(BF7="",NA(),BF7)</f>
        <v>-</v>
      </c>
      <c r="BG6" s="36" t="str">
        <f t="shared" ref="BG6:BO6" si="7">IF(BG7="",NA(),BG7)</f>
        <v>-</v>
      </c>
      <c r="BH6" s="36" t="str">
        <f t="shared" si="7"/>
        <v>-</v>
      </c>
      <c r="BI6" s="36" t="str">
        <f t="shared" si="7"/>
        <v>-</v>
      </c>
      <c r="BJ6" s="36">
        <f t="shared" si="7"/>
        <v>429.02</v>
      </c>
      <c r="BK6" s="36" t="str">
        <f t="shared" si="7"/>
        <v>-</v>
      </c>
      <c r="BL6" s="36" t="str">
        <f t="shared" si="7"/>
        <v>-</v>
      </c>
      <c r="BM6" s="36" t="str">
        <f t="shared" si="7"/>
        <v>-</v>
      </c>
      <c r="BN6" s="36" t="str">
        <f t="shared" si="7"/>
        <v>-</v>
      </c>
      <c r="BO6" s="36">
        <f t="shared" si="7"/>
        <v>685.34</v>
      </c>
      <c r="BP6" s="35" t="str">
        <f>IF(BP7="","",IF(BP7="-","【-】","【"&amp;SUBSTITUTE(TEXT(BP7,"#,##0.00"),"-","△")&amp;"】"))</f>
        <v>【914.53】</v>
      </c>
      <c r="BQ6" s="36" t="str">
        <f>IF(BQ7="",NA(),BQ7)</f>
        <v>-</v>
      </c>
      <c r="BR6" s="36" t="str">
        <f t="shared" ref="BR6:BZ6" si="8">IF(BR7="",NA(),BR7)</f>
        <v>-</v>
      </c>
      <c r="BS6" s="36" t="str">
        <f t="shared" si="8"/>
        <v>-</v>
      </c>
      <c r="BT6" s="36" t="str">
        <f t="shared" si="8"/>
        <v>-</v>
      </c>
      <c r="BU6" s="36">
        <f t="shared" si="8"/>
        <v>59.38</v>
      </c>
      <c r="BV6" s="36" t="str">
        <f t="shared" si="8"/>
        <v>-</v>
      </c>
      <c r="BW6" s="36" t="str">
        <f t="shared" si="8"/>
        <v>-</v>
      </c>
      <c r="BX6" s="36" t="str">
        <f t="shared" si="8"/>
        <v>-</v>
      </c>
      <c r="BY6" s="36" t="str">
        <f t="shared" si="8"/>
        <v>-</v>
      </c>
      <c r="BZ6" s="36">
        <f t="shared" si="8"/>
        <v>59.83</v>
      </c>
      <c r="CA6" s="35" t="str">
        <f>IF(CA7="","",IF(CA7="-","【-】","【"&amp;SUBSTITUTE(TEXT(CA7,"#,##0.00"),"-","△")&amp;"】"))</f>
        <v>【55.73】</v>
      </c>
      <c r="CB6" s="36" t="str">
        <f>IF(CB7="",NA(),CB7)</f>
        <v>-</v>
      </c>
      <c r="CC6" s="36" t="str">
        <f t="shared" ref="CC6:CK6" si="9">IF(CC7="",NA(),CC7)</f>
        <v>-</v>
      </c>
      <c r="CD6" s="36" t="str">
        <f t="shared" si="9"/>
        <v>-</v>
      </c>
      <c r="CE6" s="36" t="str">
        <f t="shared" si="9"/>
        <v>-</v>
      </c>
      <c r="CF6" s="36">
        <f t="shared" si="9"/>
        <v>246.19</v>
      </c>
      <c r="CG6" s="36" t="str">
        <f t="shared" si="9"/>
        <v>-</v>
      </c>
      <c r="CH6" s="36" t="str">
        <f t="shared" si="9"/>
        <v>-</v>
      </c>
      <c r="CI6" s="36" t="str">
        <f t="shared" si="9"/>
        <v>-</v>
      </c>
      <c r="CJ6" s="36" t="str">
        <f t="shared" si="9"/>
        <v>-</v>
      </c>
      <c r="CK6" s="36">
        <f t="shared" si="9"/>
        <v>246.66</v>
      </c>
      <c r="CL6" s="35" t="str">
        <f>IF(CL7="","",IF(CL7="-","【-】","【"&amp;SUBSTITUTE(TEXT(CL7,"#,##0.00"),"-","△")&amp;"】"))</f>
        <v>【276.78】</v>
      </c>
      <c r="CM6" s="36" t="str">
        <f>IF(CM7="",NA(),CM7)</f>
        <v>-</v>
      </c>
      <c r="CN6" s="36" t="str">
        <f t="shared" ref="CN6:CV6" si="10">IF(CN7="",NA(),CN7)</f>
        <v>-</v>
      </c>
      <c r="CO6" s="36" t="str">
        <f t="shared" si="10"/>
        <v>-</v>
      </c>
      <c r="CP6" s="36" t="str">
        <f t="shared" si="10"/>
        <v>-</v>
      </c>
      <c r="CQ6" s="36">
        <f t="shared" si="10"/>
        <v>77.31</v>
      </c>
      <c r="CR6" s="36" t="str">
        <f t="shared" si="10"/>
        <v>-</v>
      </c>
      <c r="CS6" s="36" t="str">
        <f t="shared" si="10"/>
        <v>-</v>
      </c>
      <c r="CT6" s="36" t="str">
        <f t="shared" si="10"/>
        <v>-</v>
      </c>
      <c r="CU6" s="36" t="str">
        <f t="shared" si="10"/>
        <v>-</v>
      </c>
      <c r="CV6" s="36">
        <f t="shared" si="10"/>
        <v>56</v>
      </c>
      <c r="CW6" s="35" t="str">
        <f>IF(CW7="","",IF(CW7="-","【-】","【"&amp;SUBSTITUTE(TEXT(CW7,"#,##0.00"),"-","△")&amp;"】"))</f>
        <v>【59.15】</v>
      </c>
      <c r="CX6" s="36" t="str">
        <f>IF(CX7="",NA(),CX7)</f>
        <v>-</v>
      </c>
      <c r="CY6" s="36" t="str">
        <f t="shared" ref="CY6:DG6" si="11">IF(CY7="",NA(),CY7)</f>
        <v>-</v>
      </c>
      <c r="CZ6" s="36" t="str">
        <f t="shared" si="11"/>
        <v>-</v>
      </c>
      <c r="DA6" s="36" t="str">
        <f t="shared" si="11"/>
        <v>-</v>
      </c>
      <c r="DB6" s="36">
        <f t="shared" si="11"/>
        <v>94.29</v>
      </c>
      <c r="DC6" s="36" t="str">
        <f t="shared" si="11"/>
        <v>-</v>
      </c>
      <c r="DD6" s="36" t="str">
        <f t="shared" si="11"/>
        <v>-</v>
      </c>
      <c r="DE6" s="36" t="str">
        <f t="shared" si="11"/>
        <v>-</v>
      </c>
      <c r="DF6" s="36" t="str">
        <f t="shared" si="11"/>
        <v>-</v>
      </c>
      <c r="DG6" s="36">
        <f t="shared" si="11"/>
        <v>89.51</v>
      </c>
      <c r="DH6" s="35" t="str">
        <f>IF(DH7="","",IF(DH7="-","【-】","【"&amp;SUBSTITUTE(TEXT(DH7,"#,##0.00"),"-","△")&amp;"】"))</f>
        <v>【85.01】</v>
      </c>
      <c r="DI6" s="36" t="str">
        <f>IF(DI7="",NA(),DI7)</f>
        <v>-</v>
      </c>
      <c r="DJ6" s="36" t="str">
        <f t="shared" ref="DJ6:DR6" si="12">IF(DJ7="",NA(),DJ7)</f>
        <v>-</v>
      </c>
      <c r="DK6" s="36" t="str">
        <f t="shared" si="12"/>
        <v>-</v>
      </c>
      <c r="DL6" s="36" t="str">
        <f t="shared" si="12"/>
        <v>-</v>
      </c>
      <c r="DM6" s="36">
        <f t="shared" si="12"/>
        <v>4.3</v>
      </c>
      <c r="DN6" s="36" t="str">
        <f t="shared" si="12"/>
        <v>-</v>
      </c>
      <c r="DO6" s="36" t="str">
        <f t="shared" si="12"/>
        <v>-</v>
      </c>
      <c r="DP6" s="36" t="str">
        <f t="shared" si="12"/>
        <v>-</v>
      </c>
      <c r="DQ6" s="36" t="str">
        <f t="shared" si="12"/>
        <v>-</v>
      </c>
      <c r="DR6" s="36">
        <f t="shared" si="12"/>
        <v>21.33</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0.05</v>
      </c>
      <c r="EO6" s="35" t="str">
        <f>IF(EO7="","",IF(EO7="-","【-】","【"&amp;SUBSTITUTE(TEXT(EO7,"#,##0.00"),"-","△")&amp;"】"))</f>
        <v>【1.58】</v>
      </c>
    </row>
    <row r="7" spans="1:148" s="37" customFormat="1">
      <c r="A7" s="29"/>
      <c r="B7" s="38">
        <v>2016</v>
      </c>
      <c r="C7" s="38">
        <v>252093</v>
      </c>
      <c r="D7" s="38">
        <v>46</v>
      </c>
      <c r="E7" s="38">
        <v>17</v>
      </c>
      <c r="F7" s="38">
        <v>5</v>
      </c>
      <c r="G7" s="38">
        <v>0</v>
      </c>
      <c r="H7" s="38" t="s">
        <v>108</v>
      </c>
      <c r="I7" s="38" t="s">
        <v>109</v>
      </c>
      <c r="J7" s="38" t="s">
        <v>110</v>
      </c>
      <c r="K7" s="38" t="s">
        <v>111</v>
      </c>
      <c r="L7" s="38" t="s">
        <v>112</v>
      </c>
      <c r="M7" s="38"/>
      <c r="N7" s="39" t="s">
        <v>113</v>
      </c>
      <c r="O7" s="39">
        <v>74.760000000000005</v>
      </c>
      <c r="P7" s="39">
        <v>11.24</v>
      </c>
      <c r="Q7" s="39">
        <v>72.819999999999993</v>
      </c>
      <c r="R7" s="39">
        <v>2773</v>
      </c>
      <c r="S7" s="39">
        <v>91724</v>
      </c>
      <c r="T7" s="39">
        <v>481.62</v>
      </c>
      <c r="U7" s="39">
        <v>190.45</v>
      </c>
      <c r="V7" s="39">
        <v>10292</v>
      </c>
      <c r="W7" s="39">
        <v>4.78</v>
      </c>
      <c r="X7" s="39">
        <v>2153.14</v>
      </c>
      <c r="Y7" s="39" t="s">
        <v>113</v>
      </c>
      <c r="Z7" s="39" t="s">
        <v>113</v>
      </c>
      <c r="AA7" s="39" t="s">
        <v>113</v>
      </c>
      <c r="AB7" s="39" t="s">
        <v>113</v>
      </c>
      <c r="AC7" s="39">
        <v>108.28</v>
      </c>
      <c r="AD7" s="39" t="s">
        <v>113</v>
      </c>
      <c r="AE7" s="39" t="s">
        <v>113</v>
      </c>
      <c r="AF7" s="39" t="s">
        <v>113</v>
      </c>
      <c r="AG7" s="39" t="s">
        <v>113</v>
      </c>
      <c r="AH7" s="39">
        <v>97.34</v>
      </c>
      <c r="AI7" s="39">
        <v>99.11</v>
      </c>
      <c r="AJ7" s="39" t="s">
        <v>113</v>
      </c>
      <c r="AK7" s="39" t="s">
        <v>113</v>
      </c>
      <c r="AL7" s="39" t="s">
        <v>113</v>
      </c>
      <c r="AM7" s="39" t="s">
        <v>113</v>
      </c>
      <c r="AN7" s="39">
        <v>0</v>
      </c>
      <c r="AO7" s="39" t="s">
        <v>113</v>
      </c>
      <c r="AP7" s="39" t="s">
        <v>113</v>
      </c>
      <c r="AQ7" s="39" t="s">
        <v>113</v>
      </c>
      <c r="AR7" s="39" t="s">
        <v>113</v>
      </c>
      <c r="AS7" s="39">
        <v>148.37</v>
      </c>
      <c r="AT7" s="39">
        <v>206.58</v>
      </c>
      <c r="AU7" s="39" t="s">
        <v>113</v>
      </c>
      <c r="AV7" s="39" t="s">
        <v>113</v>
      </c>
      <c r="AW7" s="39" t="s">
        <v>113</v>
      </c>
      <c r="AX7" s="39" t="s">
        <v>113</v>
      </c>
      <c r="AY7" s="39">
        <v>29.52</v>
      </c>
      <c r="AZ7" s="39" t="s">
        <v>113</v>
      </c>
      <c r="BA7" s="39" t="s">
        <v>113</v>
      </c>
      <c r="BB7" s="39" t="s">
        <v>113</v>
      </c>
      <c r="BC7" s="39" t="s">
        <v>113</v>
      </c>
      <c r="BD7" s="39">
        <v>40.78</v>
      </c>
      <c r="BE7" s="39">
        <v>34.54</v>
      </c>
      <c r="BF7" s="39" t="s">
        <v>113</v>
      </c>
      <c r="BG7" s="39" t="s">
        <v>113</v>
      </c>
      <c r="BH7" s="39" t="s">
        <v>113</v>
      </c>
      <c r="BI7" s="39" t="s">
        <v>113</v>
      </c>
      <c r="BJ7" s="39">
        <v>429.02</v>
      </c>
      <c r="BK7" s="39" t="s">
        <v>113</v>
      </c>
      <c r="BL7" s="39" t="s">
        <v>113</v>
      </c>
      <c r="BM7" s="39" t="s">
        <v>113</v>
      </c>
      <c r="BN7" s="39" t="s">
        <v>113</v>
      </c>
      <c r="BO7" s="39">
        <v>685.34</v>
      </c>
      <c r="BP7" s="39">
        <v>914.53</v>
      </c>
      <c r="BQ7" s="39" t="s">
        <v>113</v>
      </c>
      <c r="BR7" s="39" t="s">
        <v>113</v>
      </c>
      <c r="BS7" s="39" t="s">
        <v>113</v>
      </c>
      <c r="BT7" s="39" t="s">
        <v>113</v>
      </c>
      <c r="BU7" s="39">
        <v>59.38</v>
      </c>
      <c r="BV7" s="39" t="s">
        <v>113</v>
      </c>
      <c r="BW7" s="39" t="s">
        <v>113</v>
      </c>
      <c r="BX7" s="39" t="s">
        <v>113</v>
      </c>
      <c r="BY7" s="39" t="s">
        <v>113</v>
      </c>
      <c r="BZ7" s="39">
        <v>59.83</v>
      </c>
      <c r="CA7" s="39">
        <v>55.73</v>
      </c>
      <c r="CB7" s="39" t="s">
        <v>113</v>
      </c>
      <c r="CC7" s="39" t="s">
        <v>113</v>
      </c>
      <c r="CD7" s="39" t="s">
        <v>113</v>
      </c>
      <c r="CE7" s="39" t="s">
        <v>113</v>
      </c>
      <c r="CF7" s="39">
        <v>246.19</v>
      </c>
      <c r="CG7" s="39" t="s">
        <v>113</v>
      </c>
      <c r="CH7" s="39" t="s">
        <v>113</v>
      </c>
      <c r="CI7" s="39" t="s">
        <v>113</v>
      </c>
      <c r="CJ7" s="39" t="s">
        <v>113</v>
      </c>
      <c r="CK7" s="39">
        <v>246.66</v>
      </c>
      <c r="CL7" s="39">
        <v>276.77999999999997</v>
      </c>
      <c r="CM7" s="39" t="s">
        <v>113</v>
      </c>
      <c r="CN7" s="39" t="s">
        <v>113</v>
      </c>
      <c r="CO7" s="39" t="s">
        <v>113</v>
      </c>
      <c r="CP7" s="39" t="s">
        <v>113</v>
      </c>
      <c r="CQ7" s="39">
        <v>77.31</v>
      </c>
      <c r="CR7" s="39" t="s">
        <v>113</v>
      </c>
      <c r="CS7" s="39" t="s">
        <v>113</v>
      </c>
      <c r="CT7" s="39" t="s">
        <v>113</v>
      </c>
      <c r="CU7" s="39" t="s">
        <v>113</v>
      </c>
      <c r="CV7" s="39">
        <v>56</v>
      </c>
      <c r="CW7" s="39">
        <v>59.15</v>
      </c>
      <c r="CX7" s="39" t="s">
        <v>113</v>
      </c>
      <c r="CY7" s="39" t="s">
        <v>113</v>
      </c>
      <c r="CZ7" s="39" t="s">
        <v>113</v>
      </c>
      <c r="DA7" s="39" t="s">
        <v>113</v>
      </c>
      <c r="DB7" s="39">
        <v>94.29</v>
      </c>
      <c r="DC7" s="39" t="s">
        <v>113</v>
      </c>
      <c r="DD7" s="39" t="s">
        <v>113</v>
      </c>
      <c r="DE7" s="39" t="s">
        <v>113</v>
      </c>
      <c r="DF7" s="39" t="s">
        <v>113</v>
      </c>
      <c r="DG7" s="39">
        <v>89.51</v>
      </c>
      <c r="DH7" s="39">
        <v>85.01</v>
      </c>
      <c r="DI7" s="39" t="s">
        <v>113</v>
      </c>
      <c r="DJ7" s="39" t="s">
        <v>113</v>
      </c>
      <c r="DK7" s="39" t="s">
        <v>113</v>
      </c>
      <c r="DL7" s="39" t="s">
        <v>113</v>
      </c>
      <c r="DM7" s="39">
        <v>4.3</v>
      </c>
      <c r="DN7" s="39" t="s">
        <v>113</v>
      </c>
      <c r="DO7" s="39" t="s">
        <v>113</v>
      </c>
      <c r="DP7" s="39" t="s">
        <v>113</v>
      </c>
      <c r="DQ7" s="39" t="s">
        <v>113</v>
      </c>
      <c r="DR7" s="39">
        <v>21.33</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2018-02-22T04:25:54Z</cp:lastPrinted>
  <dcterms:created xsi:type="dcterms:W3CDTF">2017-12-25T01:58:33Z</dcterms:created>
  <dcterms:modified xsi:type="dcterms:W3CDTF">2018-02-23T02:51:21Z</dcterms:modified>
  <cp:category/>
</cp:coreProperties>
</file>