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P10" i="4" s="1"/>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H86" i="4"/>
  <c r="E86" i="4"/>
  <c r="BB10" i="4"/>
  <c r="W10" i="4"/>
  <c r="W8" i="4"/>
  <c r="P8" i="4"/>
  <c r="B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<sst xmlns="http://schemas.openxmlformats.org/spreadsheetml/2006/main" count="323" uniqueCount="123">
  <si>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</si>
  <si>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</si>
  <si>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</si>
  <si>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</si>
  <si>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</si>
  <si>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</si>
  <si>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</si>
  <si>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</si>
  <si>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</si>
  <si>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</si>
  <si>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</si>
  <si>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</si>
  <si>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</si>
  <si>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</si>
  <si>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</si>
  <si>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</si>
  <si>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</si>
  <si>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</si>
  <si>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</si>
  <si>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</si>
  <si>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</si>
  <si>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</si>
  <si>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</si>
  <si>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</si>
  <si>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</si>
  <si>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</si>
  <si>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</si>
  <si>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</si>
  <si>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</si>
  <si>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</si>
  <si>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</si>
  <si>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</si>
  <si>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</si>
  <si>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</si>
  <si>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</si>
  <si>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</si>
  <si>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</si>
  <si>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</si>
  <si>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</si>
  <si>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</si>
  <si>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</si>
  <si>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</si>
  <si>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</si>
  <si>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</si>
  <si>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</si>
  <si>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</si>
  <si>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</si>
  <si>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</si>
  <si>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</si>
  <si>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</si>
  <si>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</si>
  <si>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</si>
  <si>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</si>
  <si>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</si>
  <si>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</si>
  <si>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</si>
  <si>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</si>
  <si>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</si>
  <si>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</si>
  <si>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</si>
  <si>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</si>
  <si>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</si>
  <si>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</si>
  <si>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</si>
  <si>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</si>
  <si>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</si>
  <si>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</si>
  <si>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</si>
  <si>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</si>
  <si>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</si>
  <si>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</si>
  <si>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</si>
  <si>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</si>
  <si>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</si>
  <si>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</si>
  <si>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</si>
  <si>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</si>
  <si>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</si>
  <si>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</si>
  <si>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</si>
  <si>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</si>
  <si>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</si>
  <si>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</si>
  <si>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</si>
  <si>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</si>
  <si>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</si>
  <si>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</si>
  <si>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</si>
  <si>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</si>
  <si>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</si>
  <si>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</si>
  <si>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</si>
  <si>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</si>
  <si>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</si>
  <si>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</si>
  <si>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</si>
  <si>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</si>
  <si>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</si>
  <si>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</si>
  <si>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</si>
  <si>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</si>
  <si>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</si>
  <si>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</si>
  <si>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</si>
  <si>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</si>
  <si>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</si>
  <si>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</si>
  <si>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</si>
  <si>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</si>
  <si>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</si>
  <si>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下水道事業</t>
  </si>
  <si>
    <t>公共下水道</t>
  </si>
  <si>
    <t>Bd2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</si>
  <si>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</si>
  <si>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</si>
  <si>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</si>
  <si>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</si>
  <si>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</si>
  <si>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</si>
  <si>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</si>
  <si>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２８年度から、公共下水道事業と特定環境保全公共下水道事業、農業集落排水事業を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1" eb="3">
      <t>ヘイセイ</t>
    </rPh>
    <rPh sb="5" eb="7">
      <t>ネンド</t>
    </rPh>
    <rPh sb="10" eb="12">
      <t>コウキョウ</t>
    </rPh>
    <rPh sb="12" eb="15">
      <t>ゲスイドウ</t>
    </rPh>
    <rPh sb="15" eb="17">
      <t>ジギョウ</t>
    </rPh>
    <rPh sb="18" eb="29">
      <t>トッカン</t>
    </rPh>
    <rPh sb="29" eb="31">
      <t>ジギョウ</t>
    </rPh>
    <rPh sb="32" eb="34">
      <t>ノウギョウ</t>
    </rPh>
    <rPh sb="34" eb="36">
      <t>シュウラク</t>
    </rPh>
    <rPh sb="36" eb="38">
      <t>ハイスイ</t>
    </rPh>
    <rPh sb="38" eb="40">
      <t>ジギョウ</t>
    </rPh>
    <rPh sb="41" eb="42">
      <t>ア</t>
    </rPh>
    <rPh sb="45" eb="48">
      <t>ゲスイドウ</t>
    </rPh>
    <rPh sb="48" eb="50">
      <t>ジギョウ</t>
    </rPh>
    <rPh sb="53" eb="55">
      <t>チホウ</t>
    </rPh>
    <rPh sb="55" eb="57">
      <t>コウエイ</t>
    </rPh>
    <rPh sb="57" eb="59">
      <t>キギョウ</t>
    </rPh>
    <rPh sb="59" eb="60">
      <t>ホウ</t>
    </rPh>
    <rPh sb="61" eb="63">
      <t>テキヨウ</t>
    </rPh>
    <rPh sb="124" eb="127">
      <t>ゲスイドウ</t>
    </rPh>
    <rPh sb="127" eb="129">
      <t>ジギョウ</t>
    </rPh>
    <rPh sb="132" eb="134">
      <t>ジュウミン</t>
    </rPh>
    <rPh sb="134" eb="136">
      <t>セイカツ</t>
    </rPh>
    <rPh sb="137" eb="138">
      <t>カ</t>
    </rPh>
    <rPh sb="146" eb="148">
      <t>ジュウヨウ</t>
    </rPh>
    <rPh sb="154" eb="157">
      <t>アンテイテキ</t>
    </rPh>
    <rPh sb="158" eb="160">
      <t>ケイゾク</t>
    </rPh>
    <rPh sb="166" eb="170">
      <t>チュウチョウキテキ</t>
    </rPh>
    <rPh sb="171" eb="173">
      <t>ケイエイ</t>
    </rPh>
    <rPh sb="174" eb="176">
      <t>キホン</t>
    </rPh>
    <rPh sb="176" eb="178">
      <t>ケイカク</t>
    </rPh>
    <rPh sb="182" eb="184">
      <t>ケイエイ</t>
    </rPh>
    <rPh sb="184" eb="186">
      <t>センリャク</t>
    </rPh>
    <rPh sb="188" eb="189">
      <t>モト</t>
    </rPh>
    <phoneticPr fontId="7"/>
  </si>
  <si>
    <t>　平成４年から施設を供用し、平成２８年度で２４年を経過していますが、下水道管の耐用年数は５０年であるため、現時点で老朽化に伴う更新は発生しておらず、①有形固定資産減価償却率も低い値となっています。</t>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6">
      <t>ゲンジテン</t>
    </rPh>
    <rPh sb="57" eb="60">
      <t>ロウキュウカ</t>
    </rPh>
    <rPh sb="61" eb="62">
      <t>トモナ</t>
    </rPh>
    <rPh sb="63" eb="65">
      <t>コウシン</t>
    </rPh>
    <rPh sb="66" eb="68">
      <t>ハッセイ</t>
    </rPh>
    <rPh sb="75" eb="77">
      <t>ユウケイ</t>
    </rPh>
    <rPh sb="77" eb="79">
      <t>コテイ</t>
    </rPh>
    <rPh sb="79" eb="81">
      <t>シサン</t>
    </rPh>
    <rPh sb="81" eb="83">
      <t>ゲンカ</t>
    </rPh>
    <rPh sb="83" eb="85">
      <t>ショウキャク</t>
    </rPh>
    <rPh sb="85" eb="86">
      <t>リツ</t>
    </rPh>
    <rPh sb="87" eb="88">
      <t>ヒク</t>
    </rPh>
    <rPh sb="89" eb="90">
      <t>アタイ</t>
    </rPh>
    <phoneticPr fontId="7"/>
  </si>
  <si>
    <t xml:space="preserve">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③流動比率は、総務省が示す類型区分に基づく類似団体平均値を下回る値となっていますが、これは下水道の建設が継続しているため、起債償還額が大きいことが影響しています。
　⑦施設利用率（注：流域下水道で処理した水量を含んで計算されています）は、類似団体と比較すると、概ね上回っています。　
　⑤経費回収率、⑥汚水処理原価は類似団体より良い値になってますが、⑧水洗化率はやや下回っています。将来の更新等の費用確保や健全経営の観点からも、下水道使用料収納率や水洗化率の向上、維持管理費用の縮減が必要と考えます。　　　
</t>
    <rPh sb="25" eb="26">
      <t>ホウ</t>
    </rPh>
    <rPh sb="155" eb="157">
      <t>キサイ</t>
    </rPh>
    <rPh sb="238" eb="240">
      <t>ケイヒ</t>
    </rPh>
    <rPh sb="240" eb="242">
      <t>カイシュウ</t>
    </rPh>
    <rPh sb="242" eb="243">
      <t>リツ</t>
    </rPh>
    <rPh sb="245" eb="247">
      <t>オスイ</t>
    </rPh>
    <rPh sb="247" eb="249">
      <t>ショリ</t>
    </rPh>
    <rPh sb="249" eb="251">
      <t>ゲンカ</t>
    </rPh>
    <rPh sb="252" eb="254">
      <t>ルイジ</t>
    </rPh>
    <rPh sb="254" eb="256">
      <t>ダンタイ</t>
    </rPh>
    <rPh sb="258" eb="259">
      <t>ヨ</t>
    </rPh>
    <rPh sb="270" eb="273">
      <t>スイセンカ</t>
    </rPh>
    <rPh sb="273" eb="274">
      <t>リツ</t>
    </rPh>
    <rPh sb="277" eb="279">
      <t>シタマワ</t>
    </rPh>
    <rPh sb="285" eb="287">
      <t>ショウライ</t>
    </rPh>
    <rPh sb="290" eb="291">
      <t>トウ</t>
    </rPh>
    <rPh sb="292" eb="294">
      <t>ヒヨウ</t>
    </rPh>
    <rPh sb="294" eb="296">
      <t>カクホ</t>
    </rPh>
    <rPh sb="297" eb="299">
      <t>ケンゼン</t>
    </rPh>
    <rPh sb="299" eb="301">
      <t>ケイエイ</t>
    </rPh>
    <rPh sb="302" eb="304">
      <t>カンテン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</si>
</sst>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70-4DE3-B5A0-95CA8EAEA08E}"/>
            </c:ext>
          </c:extLst>
        </c:ser>
        <c:dLbls>
          <c:showLegendKey val="0"/>
          <c:showVal val="0"/>
          <c:showCatName val="0"/>
          <c:showSerName val="0"/>
          <c:showPercent val="0"/>
          <c:showBubbleSize val="0"/>
        </c:dLbls>
        <c:gapWidth val="150"/>
        <c:axId val="76753152"/>
        <c:axId val="765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1C70-4DE3-B5A0-95CA8EAEA08E}"/>
            </c:ext>
          </c:extLst>
        </c:ser>
        <c:dLbls>
          <c:showLegendKey val="0"/>
          <c:showVal val="0"/>
          <c:showCatName val="0"/>
          <c:showSerName val="0"/>
          <c:showPercent val="0"/>
          <c:showBubbleSize val="0"/>
        </c:dLbls>
        <c:marker val="1"/>
        <c:smooth val="0"/>
        <c:axId val="76753152"/>
        <c:axId val="76546048"/>
      </c:lineChart>
      <c:dateAx>
        <c:axId val="76753152"/>
        <c:scaling>
          <c:orientation val="minMax"/>
        </c:scaling>
        <c:delete val="1"/>
        <c:axPos val="b"/>
        <c:numFmt formatCode="ge" sourceLinked="1"/>
        <c:majorTickMark val="none"/>
        <c:minorTickMark val="none"/>
        <c:tickLblPos val="none"/>
        <c:crossAx val="76546048"/>
        <c:crosses val="autoZero"/>
        <c:auto val="1"/>
        <c:lblOffset val="100"/>
        <c:baseTimeUnit val="years"/>
      </c:dateAx>
      <c:valAx>
        <c:axId val="765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531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105.84</c:v>
                </c:pt>
              </c:numCache>
            </c:numRef>
          </c:val>
          <c:extLst xmlns:c16r2="http://schemas.microsoft.com/office/drawing/2015/06/chart">
            <c:ext xmlns:c16="http://schemas.microsoft.com/office/drawing/2014/chart" uri="{C3380CC4-5D6E-409C-BE32-E72D297353CC}">
              <c16:uniqueId val="{00000000-71C7-4E8B-B3E5-193900E84437}"/>
            </c:ext>
          </c:extLst>
        </c:ser>
        <c:dLbls>
          <c:showLegendKey val="0"/>
          <c:showVal val="0"/>
          <c:showCatName val="0"/>
          <c:showSerName val="0"/>
          <c:showPercent val="0"/>
          <c:showBubbleSize val="0"/>
        </c:dLbls>
        <c:gapWidth val="150"/>
        <c:axId val="76564352"/>
        <c:axId val="765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105.73</c:v>
                </c:pt>
              </c:numCache>
            </c:numRef>
          </c:val>
          <c:smooth val="0"/>
          <c:extLst xmlns:c16r2="http://schemas.microsoft.com/office/drawing/2015/06/chart">
            <c:ext xmlns:c16="http://schemas.microsoft.com/office/drawing/2014/chart" uri="{C3380CC4-5D6E-409C-BE32-E72D297353CC}">
              <c16:uniqueId val="{00000001-71C7-4E8B-B3E5-193900E84437}"/>
            </c:ext>
          </c:extLst>
        </c:ser>
        <c:dLbls>
          <c:showLegendKey val="0"/>
          <c:showVal val="0"/>
          <c:showCatName val="0"/>
          <c:showSerName val="0"/>
          <c:showPercent val="0"/>
          <c:showBubbleSize val="0"/>
        </c:dLbls>
        <c:marker val="1"/>
        <c:smooth val="0"/>
        <c:axId val="76564352"/>
        <c:axId val="76570624"/>
      </c:lineChart>
      <c:dateAx>
        <c:axId val="76564352"/>
        <c:scaling>
          <c:orientation val="minMax"/>
        </c:scaling>
        <c:delete val="1"/>
        <c:axPos val="b"/>
        <c:numFmt formatCode="ge" sourceLinked="1"/>
        <c:majorTickMark val="none"/>
        <c:minorTickMark val="none"/>
        <c:tickLblPos val="none"/>
        <c:crossAx val="76570624"/>
        <c:crosses val="autoZero"/>
        <c:auto val="1"/>
        <c:lblOffset val="100"/>
        <c:baseTimeUnit val="years"/>
      </c:dateAx>
      <c:valAx>
        <c:axId val="765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2.98</c:v>
                </c:pt>
              </c:numCache>
            </c:numRef>
          </c:val>
          <c:extLst xmlns:c16r2="http://schemas.microsoft.com/office/drawing/2015/06/chart">
            <c:ext xmlns:c16="http://schemas.microsoft.com/office/drawing/2014/chart" uri="{C3380CC4-5D6E-409C-BE32-E72D297353CC}">
              <c16:uniqueId val="{00000000-D2EA-4ADC-B22C-0431594CB368}"/>
            </c:ext>
          </c:extLst>
        </c:ser>
        <c:dLbls>
          <c:showLegendKey val="0"/>
          <c:showVal val="0"/>
          <c:showCatName val="0"/>
          <c:showSerName val="0"/>
          <c:showPercent val="0"/>
          <c:showBubbleSize val="0"/>
        </c:dLbls>
        <c:gapWidth val="150"/>
        <c:axId val="76605696"/>
        <c:axId val="854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14.26</c:v>
                </c:pt>
              </c:numCache>
            </c:numRef>
          </c:val>
          <c:smooth val="0"/>
          <c:extLst xmlns:c16r2="http://schemas.microsoft.com/office/drawing/2015/06/chart">
            <c:ext xmlns:c16="http://schemas.microsoft.com/office/drawing/2014/chart" uri="{C3380CC4-5D6E-409C-BE32-E72D297353CC}">
              <c16:uniqueId val="{00000001-D2EA-4ADC-B22C-0431594CB368}"/>
            </c:ext>
          </c:extLst>
        </c:ser>
        <c:dLbls>
          <c:showLegendKey val="0"/>
          <c:showVal val="0"/>
          <c:showCatName val="0"/>
          <c:showSerName val="0"/>
          <c:showPercent val="0"/>
          <c:showBubbleSize val="0"/>
        </c:dLbls>
        <c:marker val="1"/>
        <c:smooth val="0"/>
        <c:axId val="76605696"/>
        <c:axId val="85467520"/>
      </c:lineChart>
      <c:dateAx>
        <c:axId val="76605696"/>
        <c:scaling>
          <c:orientation val="minMax"/>
        </c:scaling>
        <c:delete val="1"/>
        <c:axPos val="b"/>
        <c:numFmt formatCode="ge" sourceLinked="1"/>
        <c:majorTickMark val="none"/>
        <c:minorTickMark val="none"/>
        <c:tickLblPos val="none"/>
        <c:crossAx val="85467520"/>
        <c:crosses val="autoZero"/>
        <c:auto val="1"/>
        <c:lblOffset val="100"/>
        <c:baseTimeUnit val="years"/>
      </c:dateAx>
      <c:valAx>
        <c:axId val="854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A92-412F-8BB9-D8307772851A}"/>
            </c:ext>
          </c:extLst>
        </c:ser>
        <c:dLbls>
          <c:showLegendKey val="0"/>
          <c:showVal val="0"/>
          <c:showCatName val="0"/>
          <c:showSerName val="0"/>
          <c:showPercent val="0"/>
          <c:showBubbleSize val="0"/>
        </c:dLbls>
        <c:gapWidth val="150"/>
        <c:axId val="85498496"/>
        <c:axId val="85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7A92-412F-8BB9-D8307772851A}"/>
            </c:ext>
          </c:extLst>
        </c:ser>
        <c:dLbls>
          <c:showLegendKey val="0"/>
          <c:showVal val="0"/>
          <c:showCatName val="0"/>
          <c:showSerName val="0"/>
          <c:showPercent val="0"/>
          <c:showBubbleSize val="0"/>
        </c:dLbls>
        <c:marker val="1"/>
        <c:smooth val="0"/>
        <c:axId val="85498496"/>
        <c:axId val="85500672"/>
      </c:lineChart>
      <c:dateAx>
        <c:axId val="85498496"/>
        <c:scaling>
          <c:orientation val="minMax"/>
        </c:scaling>
        <c:delete val="1"/>
        <c:axPos val="b"/>
        <c:numFmt formatCode="ge" sourceLinked="1"/>
        <c:majorTickMark val="none"/>
        <c:minorTickMark val="none"/>
        <c:tickLblPos val="none"/>
        <c:crossAx val="85500672"/>
        <c:crosses val="autoZero"/>
        <c:auto val="1"/>
        <c:lblOffset val="100"/>
        <c:baseTimeUnit val="years"/>
      </c:dateAx>
      <c:valAx>
        <c:axId val="85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84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789-445C-8547-6FDB48BB2002}"/>
            </c:ext>
          </c:extLst>
        </c:ser>
        <c:dLbls>
          <c:showLegendKey val="0"/>
          <c:showVal val="0"/>
          <c:showCatName val="0"/>
          <c:showSerName val="0"/>
          <c:showPercent val="0"/>
          <c:showBubbleSize val="0"/>
        </c:dLbls>
        <c:gapWidth val="150"/>
        <c:axId val="85534208"/>
        <c:axId val="855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14.68</c:v>
                </c:pt>
              </c:numCache>
            </c:numRef>
          </c:val>
          <c:smooth val="0"/>
          <c:extLst xmlns:c16r2="http://schemas.microsoft.com/office/drawing/2015/06/chart">
            <c:ext xmlns:c16="http://schemas.microsoft.com/office/drawing/2014/chart" uri="{C3380CC4-5D6E-409C-BE32-E72D297353CC}">
              <c16:uniqueId val="{00000001-4789-445C-8547-6FDB48BB2002}"/>
            </c:ext>
          </c:extLst>
        </c:ser>
        <c:dLbls>
          <c:showLegendKey val="0"/>
          <c:showVal val="0"/>
          <c:showCatName val="0"/>
          <c:showSerName val="0"/>
          <c:showPercent val="0"/>
          <c:showBubbleSize val="0"/>
        </c:dLbls>
        <c:marker val="1"/>
        <c:smooth val="0"/>
        <c:axId val="85534208"/>
        <c:axId val="85536128"/>
      </c:lineChart>
      <c:dateAx>
        <c:axId val="85534208"/>
        <c:scaling>
          <c:orientation val="minMax"/>
        </c:scaling>
        <c:delete val="1"/>
        <c:axPos val="b"/>
        <c:numFmt formatCode="ge" sourceLinked="1"/>
        <c:majorTickMark val="none"/>
        <c:minorTickMark val="none"/>
        <c:tickLblPos val="none"/>
        <c:crossAx val="85536128"/>
        <c:crosses val="autoZero"/>
        <c:auto val="1"/>
        <c:lblOffset val="100"/>
        <c:baseTimeUnit val="years"/>
      </c:dateAx>
      <c:valAx>
        <c:axId val="855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44.01</c:v>
                </c:pt>
              </c:numCache>
            </c:numRef>
          </c:val>
          <c:extLst xmlns:c16r2="http://schemas.microsoft.com/office/drawing/2015/06/chart">
            <c:ext xmlns:c16="http://schemas.microsoft.com/office/drawing/2014/chart" uri="{C3380CC4-5D6E-409C-BE32-E72D297353CC}">
              <c16:uniqueId val="{00000000-2A3B-42EC-A93B-83D2B5A9AC54}"/>
            </c:ext>
          </c:extLst>
        </c:ser>
        <c:dLbls>
          <c:showLegendKey val="0"/>
          <c:showVal val="0"/>
          <c:showCatName val="0"/>
          <c:showSerName val="0"/>
          <c:showPercent val="0"/>
          <c:showBubbleSize val="0"/>
        </c:dLbls>
        <c:gapWidth val="150"/>
        <c:axId val="85579648"/>
        <c:axId val="855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50.78</c:v>
                </c:pt>
              </c:numCache>
            </c:numRef>
          </c:val>
          <c:smooth val="0"/>
          <c:extLst xmlns:c16r2="http://schemas.microsoft.com/office/drawing/2015/06/chart">
            <c:ext xmlns:c16="http://schemas.microsoft.com/office/drawing/2014/chart" uri="{C3380CC4-5D6E-409C-BE32-E72D297353CC}">
              <c16:uniqueId val="{00000001-2A3B-42EC-A93B-83D2B5A9AC54}"/>
            </c:ext>
          </c:extLst>
        </c:ser>
        <c:dLbls>
          <c:showLegendKey val="0"/>
          <c:showVal val="0"/>
          <c:showCatName val="0"/>
          <c:showSerName val="0"/>
          <c:showPercent val="0"/>
          <c:showBubbleSize val="0"/>
        </c:dLbls>
        <c:marker val="1"/>
        <c:smooth val="0"/>
        <c:axId val="85579648"/>
        <c:axId val="85590016"/>
      </c:lineChart>
      <c:dateAx>
        <c:axId val="85579648"/>
        <c:scaling>
          <c:orientation val="minMax"/>
        </c:scaling>
        <c:delete val="1"/>
        <c:axPos val="b"/>
        <c:numFmt formatCode="ge" sourceLinked="1"/>
        <c:majorTickMark val="none"/>
        <c:minorTickMark val="none"/>
        <c:tickLblPos val="none"/>
        <c:crossAx val="85590016"/>
        <c:crosses val="autoZero"/>
        <c:auto val="1"/>
        <c:lblOffset val="100"/>
        <c:baseTimeUnit val="years"/>
      </c:dateAx>
      <c:valAx>
        <c:axId val="855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1004.79</c:v>
                </c:pt>
              </c:numCache>
            </c:numRef>
          </c:val>
          <c:extLst xmlns:c16r2="http://schemas.microsoft.com/office/drawing/2015/06/chart">
            <c:ext xmlns:c16="http://schemas.microsoft.com/office/drawing/2014/chart" uri="{C3380CC4-5D6E-409C-BE32-E72D297353CC}">
              <c16:uniqueId val="{00000000-BF07-434C-9A70-D3B959F09DC7}"/>
            </c:ext>
          </c:extLst>
        </c:ser>
        <c:dLbls>
          <c:showLegendKey val="0"/>
          <c:showVal val="0"/>
          <c:showCatName val="0"/>
          <c:showSerName val="0"/>
          <c:showPercent val="0"/>
          <c:showBubbleSize val="0"/>
        </c:dLbls>
        <c:gapWidth val="150"/>
        <c:axId val="85620992"/>
        <c:axId val="856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1053.93</c:v>
                </c:pt>
              </c:numCache>
            </c:numRef>
          </c:val>
          <c:smooth val="0"/>
          <c:extLst xmlns:c16r2="http://schemas.microsoft.com/office/drawing/2015/06/chart">
            <c:ext xmlns:c16="http://schemas.microsoft.com/office/drawing/2014/chart" uri="{C3380CC4-5D6E-409C-BE32-E72D297353CC}">
              <c16:uniqueId val="{00000001-BF07-434C-9A70-D3B959F09DC7}"/>
            </c:ext>
          </c:extLst>
        </c:ser>
        <c:dLbls>
          <c:showLegendKey val="0"/>
          <c:showVal val="0"/>
          <c:showCatName val="0"/>
          <c:showSerName val="0"/>
          <c:showPercent val="0"/>
          <c:showBubbleSize val="0"/>
        </c:dLbls>
        <c:marker val="1"/>
        <c:smooth val="0"/>
        <c:axId val="85620992"/>
        <c:axId val="85623168"/>
      </c:lineChart>
      <c:dateAx>
        <c:axId val="85620992"/>
        <c:scaling>
          <c:orientation val="minMax"/>
        </c:scaling>
        <c:delete val="1"/>
        <c:axPos val="b"/>
        <c:numFmt formatCode="ge" sourceLinked="1"/>
        <c:majorTickMark val="none"/>
        <c:minorTickMark val="none"/>
        <c:tickLblPos val="none"/>
        <c:crossAx val="85623168"/>
        <c:crosses val="autoZero"/>
        <c:auto val="1"/>
        <c:lblOffset val="100"/>
        <c:baseTimeUnit val="years"/>
      </c:dateAx>
      <c:valAx>
        <c:axId val="856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108.26</c:v>
                </c:pt>
              </c:numCache>
            </c:numRef>
          </c:val>
          <c:extLst xmlns:c16r2="http://schemas.microsoft.com/office/drawing/2015/06/chart">
            <c:ext xmlns:c16="http://schemas.microsoft.com/office/drawing/2014/chart" uri="{C3380CC4-5D6E-409C-BE32-E72D297353CC}">
              <c16:uniqueId val="{00000000-470D-47B3-BC30-E5E495E28378}"/>
            </c:ext>
          </c:extLst>
        </c:ser>
        <c:dLbls>
          <c:showLegendKey val="0"/>
          <c:showVal val="0"/>
          <c:showCatName val="0"/>
          <c:showSerName val="0"/>
          <c:showPercent val="0"/>
          <c:showBubbleSize val="0"/>
        </c:dLbls>
        <c:gapWidth val="150"/>
        <c:axId val="85652224"/>
        <c:axId val="856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85.23</c:v>
                </c:pt>
              </c:numCache>
            </c:numRef>
          </c:val>
          <c:smooth val="0"/>
          <c:extLst xmlns:c16r2="http://schemas.microsoft.com/office/drawing/2015/06/chart">
            <c:ext xmlns:c16="http://schemas.microsoft.com/office/drawing/2014/chart" uri="{C3380CC4-5D6E-409C-BE32-E72D297353CC}">
              <c16:uniqueId val="{00000001-470D-47B3-BC30-E5E495E28378}"/>
            </c:ext>
          </c:extLst>
        </c:ser>
        <c:dLbls>
          <c:showLegendKey val="0"/>
          <c:showVal val="0"/>
          <c:showCatName val="0"/>
          <c:showSerName val="0"/>
          <c:showPercent val="0"/>
          <c:showBubbleSize val="0"/>
        </c:dLbls>
        <c:marker val="1"/>
        <c:smooth val="0"/>
        <c:axId val="85652224"/>
        <c:axId val="85654144"/>
      </c:lineChart>
      <c:dateAx>
        <c:axId val="85652224"/>
        <c:scaling>
          <c:orientation val="minMax"/>
        </c:scaling>
        <c:delete val="1"/>
        <c:axPos val="b"/>
        <c:numFmt formatCode="ge" sourceLinked="1"/>
        <c:majorTickMark val="none"/>
        <c:minorTickMark val="none"/>
        <c:tickLblPos val="none"/>
        <c:crossAx val="85654144"/>
        <c:crosses val="autoZero"/>
        <c:auto val="1"/>
        <c:lblOffset val="100"/>
        <c:baseTimeUnit val="years"/>
      </c:dateAx>
      <c:valAx>
        <c:axId val="856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145.15</c:v>
                </c:pt>
              </c:numCache>
            </c:numRef>
          </c:val>
          <c:extLst xmlns:c16r2="http://schemas.microsoft.com/office/drawing/2015/06/chart">
            <c:ext xmlns:c16="http://schemas.microsoft.com/office/drawing/2014/chart" uri="{C3380CC4-5D6E-409C-BE32-E72D297353CC}">
              <c16:uniqueId val="{00000000-E049-47FB-AD55-0670FC1EEFE8}"/>
            </c:ext>
          </c:extLst>
        </c:ser>
        <c:dLbls>
          <c:showLegendKey val="0"/>
          <c:showVal val="0"/>
          <c:showCatName val="0"/>
          <c:showSerName val="0"/>
          <c:showPercent val="0"/>
          <c:showBubbleSize val="0"/>
        </c:dLbls>
        <c:gapWidth val="150"/>
        <c:axId val="86012672"/>
        <c:axId val="86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185.7</c:v>
                </c:pt>
              </c:numCache>
            </c:numRef>
          </c:val>
          <c:smooth val="0"/>
          <c:extLst xmlns:c16r2="http://schemas.microsoft.com/office/drawing/2015/06/chart">
            <c:ext xmlns:c16="http://schemas.microsoft.com/office/drawing/2014/chart" uri="{C3380CC4-5D6E-409C-BE32-E72D297353CC}">
              <c16:uniqueId val="{00000001-E049-47FB-AD55-0670FC1EEFE8}"/>
            </c:ext>
          </c:extLst>
        </c:ser>
        <c:dLbls>
          <c:showLegendKey val="0"/>
          <c:showVal val="0"/>
          <c:showCatName val="0"/>
          <c:showSerName val="0"/>
          <c:showPercent val="0"/>
          <c:showBubbleSize val="0"/>
        </c:dLbls>
        <c:marker val="1"/>
        <c:smooth val="0"/>
        <c:axId val="86012672"/>
        <c:axId val="86014592"/>
      </c:lineChart>
      <c:dateAx>
        <c:axId val="86012672"/>
        <c:scaling>
          <c:orientation val="minMax"/>
        </c:scaling>
        <c:delete val="1"/>
        <c:axPos val="b"/>
        <c:numFmt formatCode="ge" sourceLinked="1"/>
        <c:majorTickMark val="none"/>
        <c:minorTickMark val="none"/>
        <c:tickLblPos val="none"/>
        <c:crossAx val="86014592"/>
        <c:crosses val="autoZero"/>
        <c:auto val="1"/>
        <c:lblOffset val="100"/>
        <c:baseTimeUnit val="years"/>
      </c:dateAx>
      <c:valAx>
        <c:axId val="860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91.53</c:v>
                </c:pt>
              </c:numCache>
            </c:numRef>
          </c:val>
          <c:extLst xmlns:c16r2="http://schemas.microsoft.com/office/drawing/2015/06/chart">
            <c:ext xmlns:c16="http://schemas.microsoft.com/office/drawing/2014/chart" uri="{C3380CC4-5D6E-409C-BE32-E72D297353CC}">
              <c16:uniqueId val="{00000000-B062-406D-BDEC-9D2600E551FE}"/>
            </c:ext>
          </c:extLst>
        </c:ser>
        <c:dLbls>
          <c:showLegendKey val="0"/>
          <c:showVal val="0"/>
          <c:showCatName val="0"/>
          <c:showSerName val="0"/>
          <c:showPercent val="0"/>
          <c:showBubbleSize val="0"/>
        </c:dLbls>
        <c:gapWidth val="150"/>
        <c:axId val="86049920"/>
        <c:axId val="860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61.03</c:v>
                </c:pt>
              </c:numCache>
            </c:numRef>
          </c:val>
          <c:smooth val="0"/>
          <c:extLst xmlns:c16r2="http://schemas.microsoft.com/office/drawing/2015/06/chart">
            <c:ext xmlns:c16="http://schemas.microsoft.com/office/drawing/2014/chart" uri="{C3380CC4-5D6E-409C-BE32-E72D297353CC}">
              <c16:uniqueId val="{00000001-B062-406D-BDEC-9D2600E551FE}"/>
            </c:ext>
          </c:extLst>
        </c:ser>
        <c:dLbls>
          <c:showLegendKey val="0"/>
          <c:showVal val="0"/>
          <c:showCatName val="0"/>
          <c:showSerName val="0"/>
          <c:showPercent val="0"/>
          <c:showBubbleSize val="0"/>
        </c:dLbls>
        <c:marker val="1"/>
        <c:smooth val="0"/>
        <c:axId val="86049920"/>
        <c:axId val="86051840"/>
      </c:lineChart>
      <c:dateAx>
        <c:axId val="86049920"/>
        <c:scaling>
          <c:orientation val="minMax"/>
        </c:scaling>
        <c:delete val="1"/>
        <c:axPos val="b"/>
        <c:numFmt formatCode="ge" sourceLinked="1"/>
        <c:majorTickMark val="none"/>
        <c:minorTickMark val="none"/>
        <c:tickLblPos val="none"/>
        <c:crossAx val="86051840"/>
        <c:crosses val="autoZero"/>
        <c:auto val="1"/>
        <c:lblOffset val="100"/>
        <c:baseTimeUnit val="years"/>
      </c:dateAx>
      <c:valAx>
        <c:axId val="860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85.03</c:v>
                </c:pt>
              </c:numCache>
            </c:numRef>
          </c:val>
          <c:extLst xmlns:c16r2="http://schemas.microsoft.com/office/drawing/2015/06/chart">
            <c:ext xmlns:c16="http://schemas.microsoft.com/office/drawing/2014/chart" uri="{C3380CC4-5D6E-409C-BE32-E72D297353CC}">
              <c16:uniqueId val="{00000000-0596-430F-8E6E-6ED84C8256FC}"/>
            </c:ext>
          </c:extLst>
        </c:ser>
        <c:dLbls>
          <c:showLegendKey val="0"/>
          <c:showVal val="0"/>
          <c:showCatName val="0"/>
          <c:showSerName val="0"/>
          <c:showPercent val="0"/>
          <c:showBubbleSize val="0"/>
        </c:dLbls>
        <c:gapWidth val="150"/>
        <c:axId val="86095360"/>
        <c:axId val="86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86.83</c:v>
                </c:pt>
              </c:numCache>
            </c:numRef>
          </c:val>
          <c:smooth val="0"/>
          <c:extLst xmlns:c16r2="http://schemas.microsoft.com/office/drawing/2015/06/chart">
            <c:ext xmlns:c16="http://schemas.microsoft.com/office/drawing/2014/chart" uri="{C3380CC4-5D6E-409C-BE32-E72D297353CC}">
              <c16:uniqueId val="{00000001-0596-430F-8E6E-6ED84C8256FC}"/>
            </c:ext>
          </c:extLst>
        </c:ser>
        <c:dLbls>
          <c:showLegendKey val="0"/>
          <c:showVal val="0"/>
          <c:showCatName val="0"/>
          <c:showSerName val="0"/>
          <c:showPercent val="0"/>
          <c:showBubbleSize val="0"/>
        </c:dLbls>
        <c:marker val="1"/>
        <c:smooth val="0"/>
        <c:axId val="86095360"/>
        <c:axId val="86097280"/>
      </c:lineChart>
      <c:dateAx>
        <c:axId val="86095360"/>
        <c:scaling>
          <c:orientation val="minMax"/>
        </c:scaling>
        <c:delete val="1"/>
        <c:axPos val="b"/>
        <c:numFmt formatCode="ge" sourceLinked="1"/>
        <c:majorTickMark val="none"/>
        <c:minorTickMark val="none"/>
        <c:tickLblPos val="none"/>
        <c:crossAx val="86097280"/>
        <c:crosses val="autoZero"/>
        <c:auto val="1"/>
        <c:lblOffset val="100"/>
        <c:baseTimeUnit val="years"/>
      </c:dateAx>
      <c:valAx>
        <c:axId val="86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
        <v>119</v>
      </c>
      <c r="AE8" s="50"/>
      <c r="AF8" s="50"/>
      <c r="AG8" s="50"/>
      <c r="AH8" s="50"/>
      <c r="AI8" s="50"/>
      <c r="AJ8" s="50"/>
      <c r="AK8" s="4"/>
      <c r="AL8" s="51">
        <f>データ!S6</f>
        <v>91724</v>
      </c>
      <c r="AM8" s="51"/>
      <c r="AN8" s="51"/>
      <c r="AO8" s="51"/>
      <c r="AP8" s="51"/>
      <c r="AQ8" s="51"/>
      <c r="AR8" s="51"/>
      <c r="AS8" s="51"/>
      <c r="AT8" s="46">
        <f>データ!T6</f>
        <v>481.62</v>
      </c>
      <c r="AU8" s="46"/>
      <c r="AV8" s="46"/>
      <c r="AW8" s="46"/>
      <c r="AX8" s="46"/>
      <c r="AY8" s="46"/>
      <c r="AZ8" s="46"/>
      <c r="BA8" s="46"/>
      <c r="BB8" s="46">
        <f>データ!U6</f>
        <v>190.45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58.14</v>
      </c>
      <c r="J10" s="46"/>
      <c r="K10" s="46"/>
      <c r="L10" s="46"/>
      <c r="M10" s="46"/>
      <c r="N10" s="46"/>
      <c r="O10" s="46"/>
      <c r="P10" s="46">
        <f>データ!P6</f>
        <v>38.67</v>
      </c>
      <c r="Q10" s="46"/>
      <c r="R10" s="46"/>
      <c r="S10" s="46"/>
      <c r="T10" s="46"/>
      <c r="U10" s="46"/>
      <c r="V10" s="46"/>
      <c r="W10" s="46">
        <f>データ!Q6</f>
        <v>87.8</v>
      </c>
      <c r="X10" s="46"/>
      <c r="Y10" s="46"/>
      <c r="Z10" s="46"/>
      <c r="AA10" s="46"/>
      <c r="AB10" s="46"/>
      <c r="AC10" s="46"/>
      <c r="AD10" s="51">
        <f>データ!R6</f>
        <v>2773</v>
      </c>
      <c r="AE10" s="51"/>
      <c r="AF10" s="51"/>
      <c r="AG10" s="51"/>
      <c r="AH10" s="51"/>
      <c r="AI10" s="51"/>
      <c r="AJ10" s="51"/>
      <c r="AK10" s="2"/>
      <c r="AL10" s="51">
        <f>データ!V6</f>
        <v>35417</v>
      </c>
      <c r="AM10" s="51"/>
      <c r="AN10" s="51"/>
      <c r="AO10" s="51"/>
      <c r="AP10" s="51"/>
      <c r="AQ10" s="51"/>
      <c r="AR10" s="51"/>
      <c r="AS10" s="51"/>
      <c r="AT10" s="46">
        <f>データ!W6</f>
        <v>17.12</v>
      </c>
      <c r="AU10" s="46"/>
      <c r="AV10" s="46"/>
      <c r="AW10" s="46"/>
      <c r="AX10" s="46"/>
      <c r="AY10" s="46"/>
      <c r="AZ10" s="46"/>
      <c r="BA10" s="46"/>
      <c r="BB10" s="46">
        <f>データ!X6</f>
        <v>2068.75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252093</v>
      </c>
      <c r="D6" s="34">
        <f t="shared" si="3"/>
        <v>46</v>
      </c>
      <c r="E6" s="34">
        <f t="shared" si="3"/>
        <v>17</v>
      </c>
      <c r="F6" s="34">
        <f t="shared" si="3"/>
        <v>1</v>
      </c>
      <c r="G6" s="34">
        <f t="shared" si="3"/>
        <v>0</v>
      </c>
      <c r="H6" s="34" t="str">
        <f t="shared" si="3"/>
        <v>滋賀県　甲賀市</v>
      </c>
      <c r="I6" s="34" t="str">
        <f t="shared" si="3"/>
        <v>法適用</v>
      </c>
      <c r="J6" s="34" t="str">
        <f t="shared" si="3"/>
        <v>下水道事業</v>
      </c>
      <c r="K6" s="34" t="str">
        <f t="shared" si="3"/>
        <v>公共下水道</v>
      </c>
      <c r="L6" s="34" t="str">
        <f t="shared" si="3"/>
        <v>Bd2</v>
      </c>
      <c r="M6" s="34">
        <f t="shared" si="3"/>
        <v>0</v>
      </c>
      <c r="N6" s="35" t="str">
        <f t="shared" si="3"/>
        <v>-</v>
      </c>
      <c r="O6" s="35">
        <f t="shared" si="3"/>
        <v>58.14</v>
      </c>
      <c r="P6" s="35">
        <f t="shared" si="3"/>
        <v>38.67</v>
      </c>
      <c r="Q6" s="35">
        <f t="shared" si="3"/>
        <v>87.8</v>
      </c>
      <c r="R6" s="35">
        <f t="shared" si="3"/>
        <v>2773</v>
      </c>
      <c r="S6" s="35">
        <f t="shared" si="3"/>
        <v>91724</v>
      </c>
      <c r="T6" s="35">
        <f t="shared" si="3"/>
        <v>481.62</v>
      </c>
      <c r="U6" s="35">
        <f t="shared" si="3"/>
        <v>190.45</v>
      </c>
      <c r="V6" s="35">
        <f t="shared" si="3"/>
        <v>35417</v>
      </c>
      <c r="W6" s="35">
        <f t="shared" si="3"/>
        <v>17.12</v>
      </c>
      <c r="X6" s="35">
        <f t="shared" si="3"/>
        <v>2068.75</v>
      </c>
      <c r="Y6" s="36" t="str">
        <f>IF(Y7="",NA(),Y7)</f>
        <v>-</v>
      </c>
      <c r="Z6" s="36" t="str">
        <f t="shared" ref="Z6:AH6" si="4">IF(Z7="",NA(),Z7)</f>
        <v>-</v>
      </c>
      <c r="AA6" s="36" t="str">
        <f t="shared" si="4"/>
        <v>-</v>
      </c>
      <c r="AB6" s="36" t="str">
        <f t="shared" si="4"/>
        <v>-</v>
      </c>
      <c r="AC6" s="36">
        <f t="shared" si="4"/>
        <v>105.84</v>
      </c>
      <c r="AD6" s="36" t="str">
        <f t="shared" si="4"/>
        <v>-</v>
      </c>
      <c r="AE6" s="36" t="str">
        <f t="shared" si="4"/>
        <v>-</v>
      </c>
      <c r="AF6" s="36" t="str">
        <f t="shared" si="4"/>
        <v>-</v>
      </c>
      <c r="AG6" s="36" t="str">
        <f t="shared" si="4"/>
        <v>-</v>
      </c>
      <c r="AH6" s="36">
        <f t="shared" si="4"/>
        <v>105.73</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14.68</v>
      </c>
      <c r="AT6" s="35" t="str">
        <f>IF(AT7="","",IF(AT7="-","【-】","【"&amp;SUBSTITUTE(TEXT(AT7,"#,##0.00"),"-","△")&amp;"】"))</f>
        <v>【4.38】</v>
      </c>
      <c r="AU6" s="36" t="str">
        <f>IF(AU7="",NA(),AU7)</f>
        <v>-</v>
      </c>
      <c r="AV6" s="36" t="str">
        <f t="shared" ref="AV6:BD6" si="6">IF(AV7="",NA(),AV7)</f>
        <v>-</v>
      </c>
      <c r="AW6" s="36" t="str">
        <f t="shared" si="6"/>
        <v>-</v>
      </c>
      <c r="AX6" s="36" t="str">
        <f t="shared" si="6"/>
        <v>-</v>
      </c>
      <c r="AY6" s="36">
        <f t="shared" si="6"/>
        <v>44.01</v>
      </c>
      <c r="AZ6" s="36" t="str">
        <f t="shared" si="6"/>
        <v>-</v>
      </c>
      <c r="BA6" s="36" t="str">
        <f t="shared" si="6"/>
        <v>-</v>
      </c>
      <c r="BB6" s="36" t="str">
        <f t="shared" si="6"/>
        <v>-</v>
      </c>
      <c r="BC6" s="36" t="str">
        <f t="shared" si="6"/>
        <v>-</v>
      </c>
      <c r="BD6" s="36">
        <f t="shared" si="6"/>
        <v>50.78</v>
      </c>
      <c r="BE6" s="35" t="str">
        <f>IF(BE7="","",IF(BE7="-","【-】","【"&amp;SUBSTITUTE(TEXT(BE7,"#,##0.00"),"-","△")&amp;"】"))</f>
        <v>【59.95】</v>
      </c>
      <c r="BF6" s="36" t="str">
        <f>IF(BF7="",NA(),BF7)</f>
        <v>-</v>
      </c>
      <c r="BG6" s="36" t="str">
        <f t="shared" ref="BG6:BO6" si="7">IF(BG7="",NA(),BG7)</f>
        <v>-</v>
      </c>
      <c r="BH6" s="36" t="str">
        <f t="shared" si="7"/>
        <v>-</v>
      </c>
      <c r="BI6" s="36" t="str">
        <f t="shared" si="7"/>
        <v>-</v>
      </c>
      <c r="BJ6" s="36">
        <f t="shared" si="7"/>
        <v>1004.79</v>
      </c>
      <c r="BK6" s="36" t="str">
        <f t="shared" si="7"/>
        <v>-</v>
      </c>
      <c r="BL6" s="36" t="str">
        <f t="shared" si="7"/>
        <v>-</v>
      </c>
      <c r="BM6" s="36" t="str">
        <f t="shared" si="7"/>
        <v>-</v>
      </c>
      <c r="BN6" s="36" t="str">
        <f t="shared" si="7"/>
        <v>-</v>
      </c>
      <c r="BO6" s="36">
        <f t="shared" si="7"/>
        <v>1053.93</v>
      </c>
      <c r="BP6" s="35" t="str">
        <f>IF(BP7="","",IF(BP7="-","【-】","【"&amp;SUBSTITUTE(TEXT(BP7,"#,##0.00"),"-","△")&amp;"】"))</f>
        <v>【728.30】</v>
      </c>
      <c r="BQ6" s="36" t="str">
        <f>IF(BQ7="",NA(),BQ7)</f>
        <v>-</v>
      </c>
      <c r="BR6" s="36" t="str">
        <f t="shared" ref="BR6:BZ6" si="8">IF(BR7="",NA(),BR7)</f>
        <v>-</v>
      </c>
      <c r="BS6" s="36" t="str">
        <f t="shared" si="8"/>
        <v>-</v>
      </c>
      <c r="BT6" s="36" t="str">
        <f t="shared" si="8"/>
        <v>-</v>
      </c>
      <c r="BU6" s="36">
        <f t="shared" si="8"/>
        <v>108.26</v>
      </c>
      <c r="BV6" s="36" t="str">
        <f t="shared" si="8"/>
        <v>-</v>
      </c>
      <c r="BW6" s="36" t="str">
        <f t="shared" si="8"/>
        <v>-</v>
      </c>
      <c r="BX6" s="36" t="str">
        <f t="shared" si="8"/>
        <v>-</v>
      </c>
      <c r="BY6" s="36" t="str">
        <f t="shared" si="8"/>
        <v>-</v>
      </c>
      <c r="BZ6" s="36">
        <f t="shared" si="8"/>
        <v>85.23</v>
      </c>
      <c r="CA6" s="35" t="str">
        <f>IF(CA7="","",IF(CA7="-","【-】","【"&amp;SUBSTITUTE(TEXT(CA7,"#,##0.00"),"-","△")&amp;"】"))</f>
        <v>【100.04】</v>
      </c>
      <c r="CB6" s="36" t="str">
        <f>IF(CB7="",NA(),CB7)</f>
        <v>-</v>
      </c>
      <c r="CC6" s="36" t="str">
        <f t="shared" ref="CC6:CK6" si="9">IF(CC7="",NA(),CC7)</f>
        <v>-</v>
      </c>
      <c r="CD6" s="36" t="str">
        <f t="shared" si="9"/>
        <v>-</v>
      </c>
      <c r="CE6" s="36" t="str">
        <f t="shared" si="9"/>
        <v>-</v>
      </c>
      <c r="CF6" s="36">
        <f t="shared" si="9"/>
        <v>145.15</v>
      </c>
      <c r="CG6" s="36" t="str">
        <f t="shared" si="9"/>
        <v>-</v>
      </c>
      <c r="CH6" s="36" t="str">
        <f t="shared" si="9"/>
        <v>-</v>
      </c>
      <c r="CI6" s="36" t="str">
        <f t="shared" si="9"/>
        <v>-</v>
      </c>
      <c r="CJ6" s="36" t="str">
        <f t="shared" si="9"/>
        <v>-</v>
      </c>
      <c r="CK6" s="36">
        <f t="shared" si="9"/>
        <v>185.7</v>
      </c>
      <c r="CL6" s="35" t="str">
        <f>IF(CL7="","",IF(CL7="-","【-】","【"&amp;SUBSTITUTE(TEXT(CL7,"#,##0.00"),"-","△")&amp;"】"))</f>
        <v>【137.82】</v>
      </c>
      <c r="CM6" s="36" t="str">
        <f>IF(CM7="",NA(),CM7)</f>
        <v>-</v>
      </c>
      <c r="CN6" s="36" t="str">
        <f t="shared" ref="CN6:CV6" si="10">IF(CN7="",NA(),CN7)</f>
        <v>-</v>
      </c>
      <c r="CO6" s="36" t="str">
        <f t="shared" si="10"/>
        <v>-</v>
      </c>
      <c r="CP6" s="36" t="str">
        <f t="shared" si="10"/>
        <v>-</v>
      </c>
      <c r="CQ6" s="36">
        <f t="shared" si="10"/>
        <v>91.53</v>
      </c>
      <c r="CR6" s="36" t="str">
        <f t="shared" si="10"/>
        <v>-</v>
      </c>
      <c r="CS6" s="36" t="str">
        <f t="shared" si="10"/>
        <v>-</v>
      </c>
      <c r="CT6" s="36" t="str">
        <f t="shared" si="10"/>
        <v>-</v>
      </c>
      <c r="CU6" s="36" t="str">
        <f t="shared" si="10"/>
        <v>-</v>
      </c>
      <c r="CV6" s="36">
        <f t="shared" si="10"/>
        <v>61.03</v>
      </c>
      <c r="CW6" s="35" t="str">
        <f>IF(CW7="","",IF(CW7="-","【-】","【"&amp;SUBSTITUTE(TEXT(CW7,"#,##0.00"),"-","△")&amp;"】"))</f>
        <v>【60.09】</v>
      </c>
      <c r="CX6" s="36" t="str">
        <f>IF(CX7="",NA(),CX7)</f>
        <v>-</v>
      </c>
      <c r="CY6" s="36" t="str">
        <f t="shared" ref="CY6:DG6" si="11">IF(CY7="",NA(),CY7)</f>
        <v>-</v>
      </c>
      <c r="CZ6" s="36" t="str">
        <f t="shared" si="11"/>
        <v>-</v>
      </c>
      <c r="DA6" s="36" t="str">
        <f t="shared" si="11"/>
        <v>-</v>
      </c>
      <c r="DB6" s="36">
        <f t="shared" si="11"/>
        <v>85.03</v>
      </c>
      <c r="DC6" s="36" t="str">
        <f t="shared" si="11"/>
        <v>-</v>
      </c>
      <c r="DD6" s="36" t="str">
        <f t="shared" si="11"/>
        <v>-</v>
      </c>
      <c r="DE6" s="36" t="str">
        <f t="shared" si="11"/>
        <v>-</v>
      </c>
      <c r="DF6" s="36" t="str">
        <f t="shared" si="11"/>
        <v>-</v>
      </c>
      <c r="DG6" s="36">
        <f t="shared" si="11"/>
        <v>86.83</v>
      </c>
      <c r="DH6" s="35" t="str">
        <f>IF(DH7="","",IF(DH7="-","【-】","【"&amp;SUBSTITUTE(TEXT(DH7,"#,##0.00"),"-","△")&amp;"】"))</f>
        <v>【94.90】</v>
      </c>
      <c r="DI6" s="36" t="str">
        <f>IF(DI7="",NA(),DI7)</f>
        <v>-</v>
      </c>
      <c r="DJ6" s="36" t="str">
        <f t="shared" ref="DJ6:DR6" si="12">IF(DJ7="",NA(),DJ7)</f>
        <v>-</v>
      </c>
      <c r="DK6" s="36" t="str">
        <f t="shared" si="12"/>
        <v>-</v>
      </c>
      <c r="DL6" s="36" t="str">
        <f t="shared" si="12"/>
        <v>-</v>
      </c>
      <c r="DM6" s="36">
        <f t="shared" si="12"/>
        <v>2.98</v>
      </c>
      <c r="DN6" s="36" t="str">
        <f t="shared" si="12"/>
        <v>-</v>
      </c>
      <c r="DO6" s="36" t="str">
        <f t="shared" si="12"/>
        <v>-</v>
      </c>
      <c r="DP6" s="36" t="str">
        <f t="shared" si="12"/>
        <v>-</v>
      </c>
      <c r="DQ6" s="36" t="str">
        <f t="shared" si="12"/>
        <v>-</v>
      </c>
      <c r="DR6" s="36">
        <f t="shared" si="12"/>
        <v>14.26</v>
      </c>
      <c r="DS6" s="35" t="str">
        <f>IF(DS7="","",IF(DS7="-","【-】","【"&amp;SUBSTITUTE(TEXT(DS7,"#,##0.00"),"-","△")&amp;"】"))</f>
        <v>【37.36】</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6">
        <f t="shared" si="13"/>
        <v>0.01</v>
      </c>
      <c r="ED6" s="35" t="str">
        <f>IF(ED7="","",IF(ED7="-","【-】","【"&amp;SUBSTITUTE(TEXT(ED7,"#,##0.00"),"-","△")&amp;"】"))</f>
        <v>【4.96】</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0.01</v>
      </c>
      <c r="EO6" s="35" t="str">
        <f>IF(EO7="","",IF(EO7="-","【-】","【"&amp;SUBSTITUTE(TEXT(EO7,"#,##0.00"),"-","△")&amp;"】"))</f>
        <v>【0.27】</v>
      </c>
    </row>
    <row r="7" spans="1:148" s="37" customFormat="1">
      <c r="A7" s="29"/>
      <c r="B7" s="38">
        <v>2016</v>
      </c>
      <c r="C7" s="38">
        <v>252093</v>
      </c>
      <c r="D7" s="38">
        <v>46</v>
      </c>
      <c r="E7" s="38">
        <v>17</v>
      </c>
      <c r="F7" s="38">
        <v>1</v>
      </c>
      <c r="G7" s="38">
        <v>0</v>
      </c>
      <c r="H7" s="38" t="s">
        <v>108</v>
      </c>
      <c r="I7" s="38" t="s">
        <v>109</v>
      </c>
      <c r="J7" s="38" t="s">
        <v>110</v>
      </c>
      <c r="K7" s="38" t="s">
        <v>111</v>
      </c>
      <c r="L7" s="38" t="s">
        <v>112</v>
      </c>
      <c r="M7" s="38"/>
      <c r="N7" s="39" t="s">
        <v>113</v>
      </c>
      <c r="O7" s="39">
        <v>58.14</v>
      </c>
      <c r="P7" s="39">
        <v>38.67</v>
      </c>
      <c r="Q7" s="39">
        <v>87.8</v>
      </c>
      <c r="R7" s="39">
        <v>2773</v>
      </c>
      <c r="S7" s="39">
        <v>91724</v>
      </c>
      <c r="T7" s="39">
        <v>481.62</v>
      </c>
      <c r="U7" s="39">
        <v>190.45</v>
      </c>
      <c r="V7" s="39">
        <v>35417</v>
      </c>
      <c r="W7" s="39">
        <v>17.12</v>
      </c>
      <c r="X7" s="39">
        <v>2068.75</v>
      </c>
      <c r="Y7" s="39" t="s">
        <v>113</v>
      </c>
      <c r="Z7" s="39" t="s">
        <v>113</v>
      </c>
      <c r="AA7" s="39" t="s">
        <v>113</v>
      </c>
      <c r="AB7" s="39" t="s">
        <v>113</v>
      </c>
      <c r="AC7" s="39">
        <v>105.84</v>
      </c>
      <c r="AD7" s="39" t="s">
        <v>113</v>
      </c>
      <c r="AE7" s="39" t="s">
        <v>113</v>
      </c>
      <c r="AF7" s="39" t="s">
        <v>113</v>
      </c>
      <c r="AG7" s="39" t="s">
        <v>113</v>
      </c>
      <c r="AH7" s="39">
        <v>105.73</v>
      </c>
      <c r="AI7" s="39">
        <v>108.57</v>
      </c>
      <c r="AJ7" s="39" t="s">
        <v>113</v>
      </c>
      <c r="AK7" s="39" t="s">
        <v>113</v>
      </c>
      <c r="AL7" s="39" t="s">
        <v>113</v>
      </c>
      <c r="AM7" s="39" t="s">
        <v>113</v>
      </c>
      <c r="AN7" s="39">
        <v>0</v>
      </c>
      <c r="AO7" s="39" t="s">
        <v>113</v>
      </c>
      <c r="AP7" s="39" t="s">
        <v>113</v>
      </c>
      <c r="AQ7" s="39" t="s">
        <v>113</v>
      </c>
      <c r="AR7" s="39" t="s">
        <v>113</v>
      </c>
      <c r="AS7" s="39">
        <v>14.68</v>
      </c>
      <c r="AT7" s="39">
        <v>4.38</v>
      </c>
      <c r="AU7" s="39" t="s">
        <v>113</v>
      </c>
      <c r="AV7" s="39" t="s">
        <v>113</v>
      </c>
      <c r="AW7" s="39" t="s">
        <v>113</v>
      </c>
      <c r="AX7" s="39" t="s">
        <v>113</v>
      </c>
      <c r="AY7" s="39">
        <v>44.01</v>
      </c>
      <c r="AZ7" s="39" t="s">
        <v>113</v>
      </c>
      <c r="BA7" s="39" t="s">
        <v>113</v>
      </c>
      <c r="BB7" s="39" t="s">
        <v>113</v>
      </c>
      <c r="BC7" s="39" t="s">
        <v>113</v>
      </c>
      <c r="BD7" s="39">
        <v>50.78</v>
      </c>
      <c r="BE7" s="39">
        <v>59.95</v>
      </c>
      <c r="BF7" s="39" t="s">
        <v>113</v>
      </c>
      <c r="BG7" s="39" t="s">
        <v>113</v>
      </c>
      <c r="BH7" s="39" t="s">
        <v>113</v>
      </c>
      <c r="BI7" s="39" t="s">
        <v>113</v>
      </c>
      <c r="BJ7" s="39">
        <v>1004.79</v>
      </c>
      <c r="BK7" s="39" t="s">
        <v>113</v>
      </c>
      <c r="BL7" s="39" t="s">
        <v>113</v>
      </c>
      <c r="BM7" s="39" t="s">
        <v>113</v>
      </c>
      <c r="BN7" s="39" t="s">
        <v>113</v>
      </c>
      <c r="BO7" s="39">
        <v>1053.93</v>
      </c>
      <c r="BP7" s="39">
        <v>728.3</v>
      </c>
      <c r="BQ7" s="39" t="s">
        <v>113</v>
      </c>
      <c r="BR7" s="39" t="s">
        <v>113</v>
      </c>
      <c r="BS7" s="39" t="s">
        <v>113</v>
      </c>
      <c r="BT7" s="39" t="s">
        <v>113</v>
      </c>
      <c r="BU7" s="39">
        <v>108.26</v>
      </c>
      <c r="BV7" s="39" t="s">
        <v>113</v>
      </c>
      <c r="BW7" s="39" t="s">
        <v>113</v>
      </c>
      <c r="BX7" s="39" t="s">
        <v>113</v>
      </c>
      <c r="BY7" s="39" t="s">
        <v>113</v>
      </c>
      <c r="BZ7" s="39">
        <v>85.23</v>
      </c>
      <c r="CA7" s="39">
        <v>100.04</v>
      </c>
      <c r="CB7" s="39" t="s">
        <v>113</v>
      </c>
      <c r="CC7" s="39" t="s">
        <v>113</v>
      </c>
      <c r="CD7" s="39" t="s">
        <v>113</v>
      </c>
      <c r="CE7" s="39" t="s">
        <v>113</v>
      </c>
      <c r="CF7" s="39">
        <v>145.15</v>
      </c>
      <c r="CG7" s="39" t="s">
        <v>113</v>
      </c>
      <c r="CH7" s="39" t="s">
        <v>113</v>
      </c>
      <c r="CI7" s="39" t="s">
        <v>113</v>
      </c>
      <c r="CJ7" s="39" t="s">
        <v>113</v>
      </c>
      <c r="CK7" s="39">
        <v>185.7</v>
      </c>
      <c r="CL7" s="39">
        <v>137.82</v>
      </c>
      <c r="CM7" s="39" t="s">
        <v>113</v>
      </c>
      <c r="CN7" s="39" t="s">
        <v>113</v>
      </c>
      <c r="CO7" s="39" t="s">
        <v>113</v>
      </c>
      <c r="CP7" s="39" t="s">
        <v>113</v>
      </c>
      <c r="CQ7" s="39">
        <v>91.53</v>
      </c>
      <c r="CR7" s="39" t="s">
        <v>113</v>
      </c>
      <c r="CS7" s="39" t="s">
        <v>113</v>
      </c>
      <c r="CT7" s="39" t="s">
        <v>113</v>
      </c>
      <c r="CU7" s="39" t="s">
        <v>113</v>
      </c>
      <c r="CV7" s="39">
        <v>61.03</v>
      </c>
      <c r="CW7" s="39">
        <v>60.09</v>
      </c>
      <c r="CX7" s="39" t="s">
        <v>113</v>
      </c>
      <c r="CY7" s="39" t="s">
        <v>113</v>
      </c>
      <c r="CZ7" s="39" t="s">
        <v>113</v>
      </c>
      <c r="DA7" s="39" t="s">
        <v>113</v>
      </c>
      <c r="DB7" s="39">
        <v>85.03</v>
      </c>
      <c r="DC7" s="39" t="s">
        <v>113</v>
      </c>
      <c r="DD7" s="39" t="s">
        <v>113</v>
      </c>
      <c r="DE7" s="39" t="s">
        <v>113</v>
      </c>
      <c r="DF7" s="39" t="s">
        <v>113</v>
      </c>
      <c r="DG7" s="39">
        <v>86.83</v>
      </c>
      <c r="DH7" s="39">
        <v>94.9</v>
      </c>
      <c r="DI7" s="39" t="s">
        <v>113</v>
      </c>
      <c r="DJ7" s="39" t="s">
        <v>113</v>
      </c>
      <c r="DK7" s="39" t="s">
        <v>113</v>
      </c>
      <c r="DL7" s="39" t="s">
        <v>113</v>
      </c>
      <c r="DM7" s="39">
        <v>2.98</v>
      </c>
      <c r="DN7" s="39" t="s">
        <v>113</v>
      </c>
      <c r="DO7" s="39" t="s">
        <v>113</v>
      </c>
      <c r="DP7" s="39" t="s">
        <v>113</v>
      </c>
      <c r="DQ7" s="39" t="s">
        <v>113</v>
      </c>
      <c r="DR7" s="39">
        <v>14.26</v>
      </c>
      <c r="DS7" s="39">
        <v>37.36</v>
      </c>
      <c r="DT7" s="39" t="s">
        <v>113</v>
      </c>
      <c r="DU7" s="39" t="s">
        <v>113</v>
      </c>
      <c r="DV7" s="39" t="s">
        <v>113</v>
      </c>
      <c r="DW7" s="39" t="s">
        <v>113</v>
      </c>
      <c r="DX7" s="39">
        <v>0</v>
      </c>
      <c r="DY7" s="39" t="s">
        <v>113</v>
      </c>
      <c r="DZ7" s="39" t="s">
        <v>113</v>
      </c>
      <c r="EA7" s="39" t="s">
        <v>113</v>
      </c>
      <c r="EB7" s="39" t="s">
        <v>113</v>
      </c>
      <c r="EC7" s="39">
        <v>0.01</v>
      </c>
      <c r="ED7" s="39">
        <v>4.96</v>
      </c>
      <c r="EE7" s="39" t="s">
        <v>113</v>
      </c>
      <c r="EF7" s="39" t="s">
        <v>113</v>
      </c>
      <c r="EG7" s="39" t="s">
        <v>113</v>
      </c>
      <c r="EH7" s="39" t="s">
        <v>113</v>
      </c>
      <c r="EI7" s="39">
        <v>0</v>
      </c>
      <c r="EJ7" s="39" t="s">
        <v>113</v>
      </c>
      <c r="EK7" s="39" t="s">
        <v>113</v>
      </c>
      <c r="EL7" s="39" t="s">
        <v>113</v>
      </c>
      <c r="EM7" s="39" t="s">
        <v>113</v>
      </c>
      <c r="EN7" s="39">
        <v>0.01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2018-02-22T04:20:22Z</cp:lastPrinted>
  <dcterms:created xsi:type="dcterms:W3CDTF">2017-12-25T01:52:05Z</dcterms:created>
  <dcterms:modified xsi:type="dcterms:W3CDTF">2018-02-23T02:50:52Z</dcterms:modified>
  <cp:category/>
</cp:coreProperties>
</file>