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ri-file4.mrym.city.moriyama.shiga.jp\共有\上下水道事業所\【新事業所フォルダ案】\02経営総務課\01課共有\03比較経営分析表\H28分析\提出用\"/>
    </mc:Choice>
  </mc:AlternateContent>
  <workbookProtection workbookAlgorithmName="SHA-512" workbookHashValue="aS2/yG4QnLUdUZP1/D0naLd344HJ8RdHkydOl8oXKHfVrg1+pmehstKaVsKvPcRC20WhsAFB1tN+69BRUAoXuQ==" workbookSaltValue="cXiYJTXj5Bw+GbhIgTLVgQ==" workbookSpinCount="100000" lockStructure="1"/>
  <bookViews>
    <workbookView xWindow="0" yWindow="0" windowWidth="20490" windowHeight="7560"/>
  </bookViews>
  <sheets>
    <sheet name="法適用_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Q6" i="5"/>
  <c r="W10" i="4" s="1"/>
  <c r="P6" i="5"/>
  <c r="P10" i="4" s="1"/>
  <c r="O6" i="5"/>
  <c r="N6" i="5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I10" i="4"/>
  <c r="B10" i="4"/>
  <c r="BB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<sst xmlns="http://schemas.openxmlformats.org/spreadsheetml/2006/main" count="232" uniqueCount="120">
  <si>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</si>
  <si>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</si>
  <si>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</si>
  <si>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</si>
  <si>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</si>
  <si>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</si>
  <si>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</si>
  <si>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</si>
  <si>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</si>
  <si>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</si>
  <si>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</si>
  <si>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</si>
  <si>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</si>
  <si>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</si>
  <si>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</si>
  <si>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</si>
  <si>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</si>
  <si>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</si>
  <si>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</si>
  <si>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</si>
  <si>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</si>
  <si>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</si>
  <si>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</si>
  <si>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</si>
  <si>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</si>
  <si>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</si>
  <si>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</si>
  <si>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</si>
  <si>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</si>
  <si>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</si>
  <si>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</si>
  <si>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</si>
  <si>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</si>
  <si>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</si>
  <si>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</si>
  <si>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</si>
  <si>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</si>
  <si>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</si>
  <si>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</si>
  <si>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</si>
  <si>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</si>
  <si>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</si>
  <si>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</si>
  <si>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</si>
  <si>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</si>
  <si>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</si>
  <si>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</si>
  <si>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</si>
  <si>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</si>
  <si>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</si>
  <si>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</si>
  <si>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</si>
  <si>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</si>
  <si>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</si>
  <si>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</si>
  <si>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</si>
  <si>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</si>
  <si>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</si>
  <si>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</si>
  <si>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</si>
  <si>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</si>
  <si>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</si>
  <si>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</si>
  <si>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</si>
  <si>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</si>
  <si>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</si>
  <si>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</si>
  <si>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</si>
  <si>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</si>
  <si>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</si>
  <si>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</si>
  <si>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</si>
  <si>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</si>
  <si>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</si>
  <si>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</si>
  <si>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</si>
  <si>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</si>
  <si>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</si>
  <si>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</si>
  <si>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</si>
  <si>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</si>
  <si>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</si>
  <si>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</si>
  <si>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</si>
  <si>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</si>
  <si>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</si>
  <si>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</si>
  <si>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</si>
  <si>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</si>
  <si>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</si>
  <si>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</si>
  <si>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</si>
  <si>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</si>
  <si>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</si>
  <si>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</si>
  <si>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</si>
  <si>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</si>
  <si>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</si>
  <si>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</si>
  <si>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</si>
  <si>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</si>
  <si>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</si>
  <si>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</si>
  <si>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</si>
  <si>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</si>
  <si>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滋賀県　守山市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</si>
  <si>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</si>
  <si>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</si>
  <si>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</si>
  <si>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</si>
  <si>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</si>
  <si>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</si>
  <si>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</si>
  <si>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</si>
  <si>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</si>
  <si>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</si>
  <si>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経常収支比率は継続して100％を超えており、累積欠損金比率も０％であるため、安定した経営成績で推移している。
　また、流動比率は継続して300％を超え、類似団体と同水準を維持しており、短期的な財政状況も安定しているといえる。
　企業債残高対給水収益比率は、平成26年度の給水収益の落ち込みにより上昇したものの、翌年度以降の回復により下降に転じている。企業債残高は少しずつ減少しているが、今後の収益の動向を注視する必要がある。
　料金回収率は給水収益が減少した平成26年度を除くと増加傾向にあり、100％に近づいているものの、引き続き収入確保に努める必要がある。給水原価は横ばい傾向にあるが、類似団体と比較し低い状況であるため、効率的な経営ができているといえる。
　施設利用率、有収率は類似団体と比較し高い水準を維持しており、効率的な施設運営ができているといえるが、有収率は減少・横ばい傾向であるため動向を注視する必要がある。</t>
    <rPh sb="28" eb="30">
      <t>ヒリツ</t>
    </rPh>
    <rPh sb="65" eb="67">
      <t>ケイゾク</t>
    </rPh>
    <rPh sb="129" eb="131">
      <t>ヘイセイ</t>
    </rPh>
    <rPh sb="133" eb="135">
      <t>ネンド</t>
    </rPh>
    <rPh sb="156" eb="157">
      <t>ヨク</t>
    </rPh>
    <rPh sb="157" eb="159">
      <t>ネンド</t>
    </rPh>
    <rPh sb="159" eb="161">
      <t>イコウ</t>
    </rPh>
    <rPh sb="162" eb="164">
      <t>カイフク</t>
    </rPh>
    <rPh sb="167" eb="169">
      <t>カコウ</t>
    </rPh>
    <rPh sb="170" eb="171">
      <t>テン</t>
    </rPh>
    <rPh sb="182" eb="183">
      <t>スコ</t>
    </rPh>
    <rPh sb="221" eb="223">
      <t>キュウスイ</t>
    </rPh>
    <rPh sb="223" eb="225">
      <t>シュウエキ</t>
    </rPh>
    <rPh sb="226" eb="228">
      <t>ゲンショウ</t>
    </rPh>
    <rPh sb="230" eb="232">
      <t>ヘイセイ</t>
    </rPh>
    <rPh sb="234" eb="236">
      <t>ネンド</t>
    </rPh>
    <rPh sb="237" eb="238">
      <t>ノゾ</t>
    </rPh>
    <rPh sb="240" eb="242">
      <t>ゾウカ</t>
    </rPh>
    <rPh sb="242" eb="244">
      <t>ケイコウ</t>
    </rPh>
    <rPh sb="253" eb="254">
      <t>チカ</t>
    </rPh>
    <rPh sb="263" eb="264">
      <t>ヒ</t>
    </rPh>
    <rPh sb="265" eb="266">
      <t>ツヅ</t>
    </rPh>
    <rPh sb="267" eb="269">
      <t>シュウニュウ</t>
    </rPh>
    <rPh sb="269" eb="271">
      <t>カクホ</t>
    </rPh>
    <rPh sb="272" eb="273">
      <t>ツト</t>
    </rPh>
    <rPh sb="275" eb="277">
      <t>ヒツヨウ</t>
    </rPh>
    <rPh sb="286" eb="287">
      <t>ヨコ</t>
    </rPh>
    <rPh sb="289" eb="291">
      <t>ケイコウ</t>
    </rPh>
    <rPh sb="390" eb="391">
      <t>ヨコ</t>
    </rPh>
    <rPh sb="400" eb="402">
      <t>ドウコウ</t>
    </rPh>
    <rPh sb="403" eb="405">
      <t>チュウシ</t>
    </rPh>
    <phoneticPr fontId="7"/>
  </si>
  <si>
    <t>　有形固定資産減価償却率は増加している一方、管路更新率は類似団体と比較しても低い水準にあり、必要な管路の更新がなされず、老朽化が進んでいる可能性がある。なお、平成27年度に着手した配水管耐震化事業が翌年度へ繰越したことにより、平成28年度の更新率が例年より高くなっている。
　管路経年化率は０であるため、耐用年数を超え早急に更新が必要な管路は少ないと考えるが、将来的に集中した管路の更新や修繕の負担増が予想され、計画的な更新が必要である。</t>
    <rPh sb="79" eb="81">
      <t>ヘイセイ</t>
    </rPh>
    <rPh sb="83" eb="85">
      <t>ネンド</t>
    </rPh>
    <rPh sb="86" eb="88">
      <t>チャクシュ</t>
    </rPh>
    <rPh sb="90" eb="92">
      <t>ハイスイ</t>
    </rPh>
    <rPh sb="92" eb="93">
      <t>カン</t>
    </rPh>
    <rPh sb="93" eb="96">
      <t>タイシンカ</t>
    </rPh>
    <rPh sb="96" eb="98">
      <t>ジギョウ</t>
    </rPh>
    <rPh sb="99" eb="102">
      <t>ヨクネンド</t>
    </rPh>
    <rPh sb="103" eb="105">
      <t>クリコ</t>
    </rPh>
    <rPh sb="113" eb="115">
      <t>ヘイセイ</t>
    </rPh>
    <rPh sb="117" eb="119">
      <t>ネンド</t>
    </rPh>
    <rPh sb="120" eb="122">
      <t>コウシン</t>
    </rPh>
    <rPh sb="122" eb="123">
      <t>リツ</t>
    </rPh>
    <rPh sb="124" eb="126">
      <t>レイネン</t>
    </rPh>
    <rPh sb="128" eb="129">
      <t>タカ</t>
    </rPh>
    <rPh sb="201" eb="203">
      <t>ヨソウ</t>
    </rPh>
    <phoneticPr fontId="7"/>
  </si>
  <si>
    <r>
      <t>　</t>
    </r>
    <r>
      <rPr>
        <sz val="11"/>
        <rFont val="ＭＳ ゴシック"/>
        <family val="3"/>
        <charset val="128"/>
      </rPr>
      <t>原価削減等の経営努力により、現在は経営成績、財政状況ともに健全な状態にあるが、一方で有収率が減少・横ばい傾向であり、資産の老朽化が進んでいるため、将来的に更新、修繕に多額の財政負担が必要となる可能性がある。
　中長期にわたる施設や管路の投資・財政計画を策定し、施設や管路の長寿命化やダウンサイジング等を計画するとともに、投資の平準化や将来負担の減少策を図る必要がある。</t>
    </r>
    <rPh sb="40" eb="42">
      <t>イッポウ</t>
    </rPh>
    <rPh sb="47" eb="49">
      <t>ゲンショウ</t>
    </rPh>
    <rPh sb="50" eb="51">
      <t>ヨコ</t>
    </rPh>
    <rPh sb="53" eb="55">
      <t>ケイコウ</t>
    </rPh>
    <rPh sb="106" eb="109">
      <t>チュウチョウキ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</si>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</sst>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1"/>
      <color rgb="FF0070C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2" xfId="0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0.28999999999999998</c:v>
                </c:pt>
                <c:pt idx="1">
                  <c:v>0.51</c:v>
                </c:pt>
                <c:pt idx="2">
                  <c:v>0.42</c:v>
                </c:pt>
                <c:pt idx="3" formatCode="#,##0.00;&quot;△&quot;#,##0.00">
                  <c:v>0</c:v>
                </c:pt>
                <c:pt idx="4" formatCode="#,##0.00;&quot;△&quot;#,##0.00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0-42AA-90CA-9B57EDB32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190360"/>
        <c:axId val="375191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0.83</c:v>
                </c:pt>
                <c:pt idx="2">
                  <c:v>0.72</c:v>
                </c:pt>
                <c:pt idx="3">
                  <c:v>0.71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E0-42AA-90CA-9B57EDB32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190360"/>
        <c:axId val="375191928"/>
      </c:lineChart>
      <c:dateAx>
        <c:axId val="375190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191928"/>
        <c:crosses val="autoZero"/>
        <c:auto val="1"/>
        <c:lblOffset val="100"/>
        <c:baseTimeUnit val="years"/>
      </c:dateAx>
      <c:valAx>
        <c:axId val="375191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190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69.599999999999994</c:v>
                </c:pt>
                <c:pt idx="1">
                  <c:v>70.3</c:v>
                </c:pt>
                <c:pt idx="2">
                  <c:v>70.239999999999995</c:v>
                </c:pt>
                <c:pt idx="3">
                  <c:v>70.430000000000007</c:v>
                </c:pt>
                <c:pt idx="4">
                  <c:v>71.489999999999995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1-41F8-87F2-6DF6A947B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681352"/>
        <c:axId val="368678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59.88</c:v>
                </c:pt>
                <c:pt idx="1">
                  <c:v>59.68</c:v>
                </c:pt>
                <c:pt idx="2">
                  <c:v>59.17</c:v>
                </c:pt>
                <c:pt idx="3">
                  <c:v>59.34</c:v>
                </c:pt>
                <c:pt idx="4">
                  <c:v>59.11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11-41F8-87F2-6DF6A947B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681352"/>
        <c:axId val="368678216"/>
      </c:lineChart>
      <c:dateAx>
        <c:axId val="368681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8678216"/>
        <c:crosses val="autoZero"/>
        <c:auto val="1"/>
        <c:lblOffset val="100"/>
        <c:baseTimeUnit val="years"/>
      </c:dateAx>
      <c:valAx>
        <c:axId val="368678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8681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93.59</c:v>
                </c:pt>
                <c:pt idx="1">
                  <c:v>92.66</c:v>
                </c:pt>
                <c:pt idx="2">
                  <c:v>91.18</c:v>
                </c:pt>
                <c:pt idx="3">
                  <c:v>92.08</c:v>
                </c:pt>
                <c:pt idx="4">
                  <c:v>92.22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B-404D-A4B2-A1892D8B1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96952"/>
        <c:axId val="444197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87.65</c:v>
                </c:pt>
                <c:pt idx="1">
                  <c:v>87.63</c:v>
                </c:pt>
                <c:pt idx="2">
                  <c:v>87.6</c:v>
                </c:pt>
                <c:pt idx="3">
                  <c:v>87.74</c:v>
                </c:pt>
                <c:pt idx="4">
                  <c:v>87.91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CB-404D-A4B2-A1892D8B1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96952"/>
        <c:axId val="444197344"/>
      </c:lineChart>
      <c:dateAx>
        <c:axId val="444196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4197344"/>
        <c:crosses val="autoZero"/>
        <c:auto val="1"/>
        <c:lblOffset val="100"/>
        <c:baseTimeUnit val="years"/>
      </c:dateAx>
      <c:valAx>
        <c:axId val="444197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196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106.47</c:v>
                </c:pt>
                <c:pt idx="1">
                  <c:v>107.46</c:v>
                </c:pt>
                <c:pt idx="2">
                  <c:v>104.22</c:v>
                </c:pt>
                <c:pt idx="3">
                  <c:v>106.61</c:v>
                </c:pt>
                <c:pt idx="4">
                  <c:v>106.99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9-404B-A253-A347E518F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190752"/>
        <c:axId val="451719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108.24</c:v>
                </c:pt>
                <c:pt idx="1">
                  <c:v>107.8</c:v>
                </c:pt>
                <c:pt idx="2">
                  <c:v>111.96</c:v>
                </c:pt>
                <c:pt idx="3">
                  <c:v>112.69</c:v>
                </c:pt>
                <c:pt idx="4">
                  <c:v>113.16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C9-404B-A253-A347E518F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190752"/>
        <c:axId val="451719576"/>
      </c:lineChart>
      <c:dateAx>
        <c:axId val="37519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1719576"/>
        <c:crosses val="autoZero"/>
        <c:auto val="1"/>
        <c:lblOffset val="100"/>
        <c:baseTimeUnit val="years"/>
      </c:dateAx>
      <c:valAx>
        <c:axId val="451719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19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29.4</c:v>
                </c:pt>
                <c:pt idx="1">
                  <c:v>30.44</c:v>
                </c:pt>
                <c:pt idx="2">
                  <c:v>48.62</c:v>
                </c:pt>
                <c:pt idx="3">
                  <c:v>50.62</c:v>
                </c:pt>
                <c:pt idx="4">
                  <c:v>51.59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A-4261-A454-50D99A3D2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719968"/>
        <c:axId val="45171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38.69</c:v>
                </c:pt>
                <c:pt idx="1">
                  <c:v>39.65</c:v>
                </c:pt>
                <c:pt idx="2">
                  <c:v>45.25</c:v>
                </c:pt>
                <c:pt idx="3">
                  <c:v>46.27</c:v>
                </c:pt>
                <c:pt idx="4">
                  <c:v>46.88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FA-4261-A454-50D99A3D2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719968"/>
        <c:axId val="451718400"/>
      </c:lineChart>
      <c:dateAx>
        <c:axId val="45171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1718400"/>
        <c:crosses val="autoZero"/>
        <c:auto val="1"/>
        <c:lblOffset val="100"/>
        <c:baseTimeUnit val="years"/>
      </c:dateAx>
      <c:valAx>
        <c:axId val="45171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171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6-4A5B-8EF3-AA8BB7D2E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242224"/>
        <c:axId val="372243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</c:v>
                </c:pt>
                <c:pt idx="1">
                  <c:v>9.7100000000000009</c:v>
                </c:pt>
                <c:pt idx="2">
                  <c:v>10.71</c:v>
                </c:pt>
                <c:pt idx="3">
                  <c:v>10.93</c:v>
                </c:pt>
                <c:pt idx="4">
                  <c:v>13.39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86-4A5B-8EF3-AA8BB7D2E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242224"/>
        <c:axId val="372243400"/>
      </c:lineChart>
      <c:dateAx>
        <c:axId val="372242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2243400"/>
        <c:crosses val="autoZero"/>
        <c:auto val="1"/>
        <c:lblOffset val="100"/>
        <c:baseTimeUnit val="years"/>
      </c:dateAx>
      <c:valAx>
        <c:axId val="372243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2242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4-4B40-A3A2-EFCD92976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028224"/>
        <c:axId val="234026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4.46</c:v>
                </c:pt>
                <c:pt idx="1">
                  <c:v>4.3899999999999997</c:v>
                </c:pt>
                <c:pt idx="2">
                  <c:v>0.41</c:v>
                </c:pt>
                <c:pt idx="3">
                  <c:v>0.54</c:v>
                </c:pt>
                <c:pt idx="4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B4-4B40-A3A2-EFCD92976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028224"/>
        <c:axId val="234026264"/>
      </c:lineChart>
      <c:dateAx>
        <c:axId val="23402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4026264"/>
        <c:crosses val="autoZero"/>
        <c:auto val="1"/>
        <c:lblOffset val="100"/>
        <c:baseTimeUnit val="years"/>
      </c:dateAx>
      <c:valAx>
        <c:axId val="234026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4028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507.7</c:v>
                </c:pt>
                <c:pt idx="1">
                  <c:v>706.23</c:v>
                </c:pt>
                <c:pt idx="2">
                  <c:v>314.64</c:v>
                </c:pt>
                <c:pt idx="3">
                  <c:v>362.35</c:v>
                </c:pt>
                <c:pt idx="4">
                  <c:v>360.21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4-41A2-8B0D-D0DEE75E3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782584"/>
        <c:axId val="37032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701</c:v>
                </c:pt>
                <c:pt idx="1">
                  <c:v>739.59</c:v>
                </c:pt>
                <c:pt idx="2">
                  <c:v>335.95</c:v>
                </c:pt>
                <c:pt idx="3">
                  <c:v>346.59</c:v>
                </c:pt>
                <c:pt idx="4">
                  <c:v>357.82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E4-41A2-8B0D-D0DEE75E3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782584"/>
        <c:axId val="370327456"/>
      </c:lineChart>
      <c:dateAx>
        <c:axId val="374782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327456"/>
        <c:crosses val="autoZero"/>
        <c:auto val="1"/>
        <c:lblOffset val="100"/>
        <c:baseTimeUnit val="years"/>
      </c:dateAx>
      <c:valAx>
        <c:axId val="370327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4782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314.20999999999998</c:v>
                </c:pt>
                <c:pt idx="1">
                  <c:v>312.10000000000002</c:v>
                </c:pt>
                <c:pt idx="2">
                  <c:v>337.23</c:v>
                </c:pt>
                <c:pt idx="3">
                  <c:v>317.83999999999997</c:v>
                </c:pt>
                <c:pt idx="4">
                  <c:v>305.83999999999997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7-4CFF-95AF-D3D2949F5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324712"/>
        <c:axId val="37312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330.99</c:v>
                </c:pt>
                <c:pt idx="1">
                  <c:v>324.08999999999997</c:v>
                </c:pt>
                <c:pt idx="2">
                  <c:v>319.82</c:v>
                </c:pt>
                <c:pt idx="3">
                  <c:v>312.02999999999997</c:v>
                </c:pt>
                <c:pt idx="4">
                  <c:v>307.45999999999998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7-4CFF-95AF-D3D2949F5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324712"/>
        <c:axId val="373125136"/>
      </c:lineChart>
      <c:dateAx>
        <c:axId val="370324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3125136"/>
        <c:crosses val="autoZero"/>
        <c:auto val="1"/>
        <c:lblOffset val="100"/>
        <c:baseTimeUnit val="years"/>
      </c:dateAx>
      <c:valAx>
        <c:axId val="373125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0324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97.77</c:v>
                </c:pt>
                <c:pt idx="1">
                  <c:v>98.72</c:v>
                </c:pt>
                <c:pt idx="2">
                  <c:v>94.85</c:v>
                </c:pt>
                <c:pt idx="3">
                  <c:v>99.08</c:v>
                </c:pt>
                <c:pt idx="4">
                  <c:v>99.64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C-430A-B484-C8D721C72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064832"/>
        <c:axId val="36706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100.27</c:v>
                </c:pt>
                <c:pt idx="1">
                  <c:v>99.46</c:v>
                </c:pt>
                <c:pt idx="2">
                  <c:v>105.21</c:v>
                </c:pt>
                <c:pt idx="3">
                  <c:v>105.71</c:v>
                </c:pt>
                <c:pt idx="4">
                  <c:v>106.01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C-430A-B484-C8D721C72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064832"/>
        <c:axId val="367065616"/>
      </c:lineChart>
      <c:dateAx>
        <c:axId val="367064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7065616"/>
        <c:crosses val="autoZero"/>
        <c:auto val="1"/>
        <c:lblOffset val="100"/>
        <c:baseTimeUnit val="years"/>
      </c:dateAx>
      <c:valAx>
        <c:axId val="36706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7064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143.56</c:v>
                </c:pt>
                <c:pt idx="1">
                  <c:v>141.85</c:v>
                </c:pt>
                <c:pt idx="2">
                  <c:v>142.72</c:v>
                </c:pt>
                <c:pt idx="3">
                  <c:v>138.05000000000001</c:v>
                </c:pt>
                <c:pt idx="4">
                  <c:v>139.97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2-42C7-B7D0-B039FAF6A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783368"/>
        <c:axId val="231971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169.62</c:v>
                </c:pt>
                <c:pt idx="1">
                  <c:v>171.78</c:v>
                </c:pt>
                <c:pt idx="2">
                  <c:v>162.59</c:v>
                </c:pt>
                <c:pt idx="3">
                  <c:v>162.15</c:v>
                </c:pt>
                <c:pt idx="4">
                  <c:v>162.24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C2-42C7-B7D0-B039FAF6A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783368"/>
        <c:axId val="231971264"/>
      </c:lineChart>
      <c:dateAx>
        <c:axId val="374783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971264"/>
        <c:crosses val="autoZero"/>
        <c:auto val="1"/>
        <c:lblOffset val="100"/>
        <c:baseTimeUnit val="years"/>
      </c:dateAx>
      <c:valAx>
        <c:axId val="231971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4783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AD9" sqref="AD9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5" t="str">
        <f>データ!H6</f>
        <v>滋賀県　守山市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A4</v>
      </c>
      <c r="X8" s="59"/>
      <c r="Y8" s="59"/>
      <c r="Z8" s="59"/>
      <c r="AA8" s="59"/>
      <c r="AB8" s="59"/>
      <c r="AC8" s="59"/>
      <c r="AD8" s="60" t="s">
        <v>119</v>
      </c>
      <c r="AE8" s="60"/>
      <c r="AF8" s="60"/>
      <c r="AG8" s="60"/>
      <c r="AH8" s="60"/>
      <c r="AI8" s="60"/>
      <c r="AJ8" s="60"/>
      <c r="AK8" s="5"/>
      <c r="AL8" s="61">
        <f>データ!$R$6</f>
        <v>82012</v>
      </c>
      <c r="AM8" s="61"/>
      <c r="AN8" s="61"/>
      <c r="AO8" s="61"/>
      <c r="AP8" s="61"/>
      <c r="AQ8" s="61"/>
      <c r="AR8" s="61"/>
      <c r="AS8" s="61"/>
      <c r="AT8" s="51">
        <f>データ!$S$6</f>
        <v>55.74</v>
      </c>
      <c r="AU8" s="52"/>
      <c r="AV8" s="52"/>
      <c r="AW8" s="52"/>
      <c r="AX8" s="52"/>
      <c r="AY8" s="52"/>
      <c r="AZ8" s="52"/>
      <c r="BA8" s="52"/>
      <c r="BB8" s="53">
        <f>データ!$T$6</f>
        <v>1471.33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60.31</v>
      </c>
      <c r="J10" s="52"/>
      <c r="K10" s="52"/>
      <c r="L10" s="52"/>
      <c r="M10" s="52"/>
      <c r="N10" s="52"/>
      <c r="O10" s="64"/>
      <c r="P10" s="53">
        <f>データ!$P$6</f>
        <v>99.89</v>
      </c>
      <c r="Q10" s="53"/>
      <c r="R10" s="53"/>
      <c r="S10" s="53"/>
      <c r="T10" s="53"/>
      <c r="U10" s="53"/>
      <c r="V10" s="53"/>
      <c r="W10" s="61">
        <f>データ!$Q$6</f>
        <v>2390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82059</v>
      </c>
      <c r="AM10" s="61"/>
      <c r="AN10" s="61"/>
      <c r="AO10" s="61"/>
      <c r="AP10" s="61"/>
      <c r="AQ10" s="61"/>
      <c r="AR10" s="61"/>
      <c r="AS10" s="61"/>
      <c r="AT10" s="51">
        <f>データ!$V$6</f>
        <v>44.18</v>
      </c>
      <c r="AU10" s="52"/>
      <c r="AV10" s="52"/>
      <c r="AW10" s="52"/>
      <c r="AX10" s="52"/>
      <c r="AY10" s="52"/>
      <c r="AZ10" s="52"/>
      <c r="BA10" s="52"/>
      <c r="BB10" s="53">
        <f>データ!$W$6</f>
        <v>1857.38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116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4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4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4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4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4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4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4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4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4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4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4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4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4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4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4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4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4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 x14ac:dyDescent="0.15">
      <c r="A34" s="2"/>
      <c r="B34" s="18"/>
      <c r="C34" s="85" t="s">
        <v>26</v>
      </c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20"/>
      <c r="R34" s="85" t="s">
        <v>27</v>
      </c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20"/>
      <c r="AG34" s="85" t="s">
        <v>28</v>
      </c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20"/>
      <c r="AV34" s="85" t="s">
        <v>29</v>
      </c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19"/>
      <c r="BK34" s="2"/>
      <c r="BL34" s="84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 x14ac:dyDescent="0.15">
      <c r="A35" s="2"/>
      <c r="B35" s="18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20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20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20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19"/>
      <c r="BK35" s="2"/>
      <c r="BL35" s="84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4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4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4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4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4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4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4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4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4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117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4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4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4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4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4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4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4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4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 x14ac:dyDescent="0.15">
      <c r="A56" s="2"/>
      <c r="B56" s="18"/>
      <c r="C56" s="85" t="s">
        <v>31</v>
      </c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20"/>
      <c r="R56" s="85" t="s">
        <v>32</v>
      </c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20"/>
      <c r="AG56" s="85" t="s">
        <v>33</v>
      </c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20"/>
      <c r="AV56" s="85" t="s">
        <v>34</v>
      </c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19"/>
      <c r="BK56" s="2"/>
      <c r="BL56" s="84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 x14ac:dyDescent="0.15">
      <c r="A57" s="2"/>
      <c r="B57" s="18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20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20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20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19"/>
      <c r="BK57" s="2"/>
      <c r="BL57" s="84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4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4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 x14ac:dyDescent="0.15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4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4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4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4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4" t="s">
        <v>118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4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4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4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4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4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4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4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4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4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4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4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4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 x14ac:dyDescent="0.15">
      <c r="A79" s="2"/>
      <c r="B79" s="18"/>
      <c r="C79" s="85" t="s">
        <v>37</v>
      </c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20"/>
      <c r="V79" s="20"/>
      <c r="W79" s="85" t="s">
        <v>38</v>
      </c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20"/>
      <c r="AP79" s="20"/>
      <c r="AQ79" s="85" t="s">
        <v>39</v>
      </c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5"/>
      <c r="BJ79" s="19"/>
      <c r="BK79" s="2"/>
      <c r="BL79" s="84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 x14ac:dyDescent="0.15">
      <c r="A80" s="2"/>
      <c r="B80" s="18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20"/>
      <c r="V80" s="20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20"/>
      <c r="AP80" s="20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5"/>
      <c r="BJ80" s="19"/>
      <c r="BK80" s="2"/>
      <c r="BL80" s="84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4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6"/>
      <c r="BM82" s="87"/>
      <c r="BN82" s="87"/>
      <c r="BO82" s="87"/>
      <c r="BP82" s="87"/>
      <c r="BQ82" s="87"/>
      <c r="BR82" s="87"/>
      <c r="BS82" s="87"/>
      <c r="BT82" s="87"/>
      <c r="BU82" s="87"/>
      <c r="BV82" s="87"/>
      <c r="BW82" s="87"/>
      <c r="BX82" s="87"/>
      <c r="BY82" s="87"/>
      <c r="BZ82" s="88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algorithmName="SHA-512" hashValue="8SAwwgZgphRn10E9nESa3RRXUTi3mLP0nhQww9rqV5Kib6xkbaz5vw2JlkBBTrbqaqIgcStuGjBgwLy3vvKfmg==" saltValue="3CKGRfxKhAVPpdA5MDcQnw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Z1" workbookViewId="0">
      <selection activeCell="EI24" sqref="EI24"/>
    </sheetView>
  </sheetViews>
  <sheetFormatPr defaultColWidth="9"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90" t="s">
        <v>62</v>
      </c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2"/>
      <c r="X3" s="96" t="s">
        <v>63</v>
      </c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 t="s">
        <v>64</v>
      </c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3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5"/>
      <c r="X4" s="89" t="s">
        <v>66</v>
      </c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 t="s">
        <v>67</v>
      </c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 t="s">
        <v>68</v>
      </c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 t="s">
        <v>69</v>
      </c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 t="s">
        <v>70</v>
      </c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 t="s">
        <v>71</v>
      </c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 t="s">
        <v>72</v>
      </c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 t="s">
        <v>73</v>
      </c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 t="s">
        <v>74</v>
      </c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 t="s">
        <v>75</v>
      </c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 t="s">
        <v>76</v>
      </c>
      <c r="EE4" s="89"/>
      <c r="EF4" s="89"/>
      <c r="EG4" s="89"/>
      <c r="EH4" s="89"/>
      <c r="EI4" s="89"/>
      <c r="EJ4" s="89"/>
      <c r="EK4" s="89"/>
      <c r="EL4" s="89"/>
      <c r="EM4" s="89"/>
      <c r="EN4" s="89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252077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滋賀県　守山市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>
        <f t="shared" si="3"/>
        <v>0</v>
      </c>
      <c r="N6" s="35" t="str">
        <f t="shared" si="3"/>
        <v>-</v>
      </c>
      <c r="O6" s="35">
        <f t="shared" si="3"/>
        <v>60.31</v>
      </c>
      <c r="P6" s="35">
        <f t="shared" si="3"/>
        <v>99.89</v>
      </c>
      <c r="Q6" s="35">
        <f t="shared" si="3"/>
        <v>2390</v>
      </c>
      <c r="R6" s="35">
        <f t="shared" si="3"/>
        <v>82012</v>
      </c>
      <c r="S6" s="35">
        <f t="shared" si="3"/>
        <v>55.74</v>
      </c>
      <c r="T6" s="35">
        <f t="shared" si="3"/>
        <v>1471.33</v>
      </c>
      <c r="U6" s="35">
        <f t="shared" si="3"/>
        <v>82059</v>
      </c>
      <c r="V6" s="35">
        <f t="shared" si="3"/>
        <v>44.18</v>
      </c>
      <c r="W6" s="35">
        <f t="shared" si="3"/>
        <v>1857.38</v>
      </c>
      <c r="X6" s="36">
        <f>IF(X7="",NA(),X7)</f>
        <v>106.47</v>
      </c>
      <c r="Y6" s="36">
        <f t="shared" ref="Y6:AG6" si="4">IF(Y7="",NA(),Y7)</f>
        <v>107.46</v>
      </c>
      <c r="Z6" s="36">
        <f t="shared" si="4"/>
        <v>104.22</v>
      </c>
      <c r="AA6" s="36">
        <f t="shared" si="4"/>
        <v>106.61</v>
      </c>
      <c r="AB6" s="36">
        <f t="shared" si="4"/>
        <v>106.99</v>
      </c>
      <c r="AC6" s="36">
        <f t="shared" si="4"/>
        <v>108.24</v>
      </c>
      <c r="AD6" s="36">
        <f t="shared" si="4"/>
        <v>107.8</v>
      </c>
      <c r="AE6" s="36">
        <f t="shared" si="4"/>
        <v>111.96</v>
      </c>
      <c r="AF6" s="36">
        <f t="shared" si="4"/>
        <v>112.69</v>
      </c>
      <c r="AG6" s="36">
        <f t="shared" si="4"/>
        <v>113.16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4.46</v>
      </c>
      <c r="AO6" s="36">
        <f t="shared" si="5"/>
        <v>4.3899999999999997</v>
      </c>
      <c r="AP6" s="36">
        <f t="shared" si="5"/>
        <v>0.41</v>
      </c>
      <c r="AQ6" s="36">
        <f t="shared" si="5"/>
        <v>0.54</v>
      </c>
      <c r="AR6" s="36">
        <f t="shared" si="5"/>
        <v>0.68</v>
      </c>
      <c r="AS6" s="35" t="str">
        <f>IF(AS7="","",IF(AS7="-","【-】","【"&amp;SUBSTITUTE(TEXT(AS7,"#,##0.00"),"-","△")&amp;"】"))</f>
        <v>【0.79】</v>
      </c>
      <c r="AT6" s="36">
        <f>IF(AT7="",NA(),AT7)</f>
        <v>507.7</v>
      </c>
      <c r="AU6" s="36">
        <f t="shared" ref="AU6:BC6" si="6">IF(AU7="",NA(),AU7)</f>
        <v>706.23</v>
      </c>
      <c r="AV6" s="36">
        <f t="shared" si="6"/>
        <v>314.64</v>
      </c>
      <c r="AW6" s="36">
        <f t="shared" si="6"/>
        <v>362.35</v>
      </c>
      <c r="AX6" s="36">
        <f t="shared" si="6"/>
        <v>360.21</v>
      </c>
      <c r="AY6" s="36">
        <f t="shared" si="6"/>
        <v>701</v>
      </c>
      <c r="AZ6" s="36">
        <f t="shared" si="6"/>
        <v>739.59</v>
      </c>
      <c r="BA6" s="36">
        <f t="shared" si="6"/>
        <v>335.95</v>
      </c>
      <c r="BB6" s="36">
        <f t="shared" si="6"/>
        <v>346.59</v>
      </c>
      <c r="BC6" s="36">
        <f t="shared" si="6"/>
        <v>357.82</v>
      </c>
      <c r="BD6" s="35" t="str">
        <f>IF(BD7="","",IF(BD7="-","【-】","【"&amp;SUBSTITUTE(TEXT(BD7,"#,##0.00"),"-","△")&amp;"】"))</f>
        <v>【262.87】</v>
      </c>
      <c r="BE6" s="36">
        <f>IF(BE7="",NA(),BE7)</f>
        <v>314.20999999999998</v>
      </c>
      <c r="BF6" s="36">
        <f t="shared" ref="BF6:BN6" si="7">IF(BF7="",NA(),BF7)</f>
        <v>312.10000000000002</v>
      </c>
      <c r="BG6" s="36">
        <f t="shared" si="7"/>
        <v>337.23</v>
      </c>
      <c r="BH6" s="36">
        <f t="shared" si="7"/>
        <v>317.83999999999997</v>
      </c>
      <c r="BI6" s="36">
        <f t="shared" si="7"/>
        <v>305.83999999999997</v>
      </c>
      <c r="BJ6" s="36">
        <f t="shared" si="7"/>
        <v>330.99</v>
      </c>
      <c r="BK6" s="36">
        <f t="shared" si="7"/>
        <v>324.08999999999997</v>
      </c>
      <c r="BL6" s="36">
        <f t="shared" si="7"/>
        <v>319.82</v>
      </c>
      <c r="BM6" s="36">
        <f t="shared" si="7"/>
        <v>312.02999999999997</v>
      </c>
      <c r="BN6" s="36">
        <f t="shared" si="7"/>
        <v>307.45999999999998</v>
      </c>
      <c r="BO6" s="35" t="str">
        <f>IF(BO7="","",IF(BO7="-","【-】","【"&amp;SUBSTITUTE(TEXT(BO7,"#,##0.00"),"-","△")&amp;"】"))</f>
        <v>【270.87】</v>
      </c>
      <c r="BP6" s="36">
        <f>IF(BP7="",NA(),BP7)</f>
        <v>97.77</v>
      </c>
      <c r="BQ6" s="36">
        <f t="shared" ref="BQ6:BY6" si="8">IF(BQ7="",NA(),BQ7)</f>
        <v>98.72</v>
      </c>
      <c r="BR6" s="36">
        <f t="shared" si="8"/>
        <v>94.85</v>
      </c>
      <c r="BS6" s="36">
        <f t="shared" si="8"/>
        <v>99.08</v>
      </c>
      <c r="BT6" s="36">
        <f t="shared" si="8"/>
        <v>99.64</v>
      </c>
      <c r="BU6" s="36">
        <f t="shared" si="8"/>
        <v>100.27</v>
      </c>
      <c r="BV6" s="36">
        <f t="shared" si="8"/>
        <v>99.46</v>
      </c>
      <c r="BW6" s="36">
        <f t="shared" si="8"/>
        <v>105.21</v>
      </c>
      <c r="BX6" s="36">
        <f t="shared" si="8"/>
        <v>105.71</v>
      </c>
      <c r="BY6" s="36">
        <f t="shared" si="8"/>
        <v>106.01</v>
      </c>
      <c r="BZ6" s="35" t="str">
        <f>IF(BZ7="","",IF(BZ7="-","【-】","【"&amp;SUBSTITUTE(TEXT(BZ7,"#,##0.00"),"-","△")&amp;"】"))</f>
        <v>【105.59】</v>
      </c>
      <c r="CA6" s="36">
        <f>IF(CA7="",NA(),CA7)</f>
        <v>143.56</v>
      </c>
      <c r="CB6" s="36">
        <f t="shared" ref="CB6:CJ6" si="9">IF(CB7="",NA(),CB7)</f>
        <v>141.85</v>
      </c>
      <c r="CC6" s="36">
        <f t="shared" si="9"/>
        <v>142.72</v>
      </c>
      <c r="CD6" s="36">
        <f t="shared" si="9"/>
        <v>138.05000000000001</v>
      </c>
      <c r="CE6" s="36">
        <f t="shared" si="9"/>
        <v>139.97</v>
      </c>
      <c r="CF6" s="36">
        <f t="shared" si="9"/>
        <v>169.62</v>
      </c>
      <c r="CG6" s="36">
        <f t="shared" si="9"/>
        <v>171.78</v>
      </c>
      <c r="CH6" s="36">
        <f t="shared" si="9"/>
        <v>162.59</v>
      </c>
      <c r="CI6" s="36">
        <f t="shared" si="9"/>
        <v>162.15</v>
      </c>
      <c r="CJ6" s="36">
        <f t="shared" si="9"/>
        <v>162.24</v>
      </c>
      <c r="CK6" s="35" t="str">
        <f>IF(CK7="","",IF(CK7="-","【-】","【"&amp;SUBSTITUTE(TEXT(CK7,"#,##0.00"),"-","△")&amp;"】"))</f>
        <v>【163.27】</v>
      </c>
      <c r="CL6" s="36">
        <f>IF(CL7="",NA(),CL7)</f>
        <v>69.599999999999994</v>
      </c>
      <c r="CM6" s="36">
        <f t="shared" ref="CM6:CU6" si="10">IF(CM7="",NA(),CM7)</f>
        <v>70.3</v>
      </c>
      <c r="CN6" s="36">
        <f t="shared" si="10"/>
        <v>70.239999999999995</v>
      </c>
      <c r="CO6" s="36">
        <f t="shared" si="10"/>
        <v>70.430000000000007</v>
      </c>
      <c r="CP6" s="36">
        <f t="shared" si="10"/>
        <v>71.489999999999995</v>
      </c>
      <c r="CQ6" s="36">
        <f t="shared" si="10"/>
        <v>59.88</v>
      </c>
      <c r="CR6" s="36">
        <f t="shared" si="10"/>
        <v>59.68</v>
      </c>
      <c r="CS6" s="36">
        <f t="shared" si="10"/>
        <v>59.17</v>
      </c>
      <c r="CT6" s="36">
        <f t="shared" si="10"/>
        <v>59.34</v>
      </c>
      <c r="CU6" s="36">
        <f t="shared" si="10"/>
        <v>59.11</v>
      </c>
      <c r="CV6" s="35" t="str">
        <f>IF(CV7="","",IF(CV7="-","【-】","【"&amp;SUBSTITUTE(TEXT(CV7,"#,##0.00"),"-","△")&amp;"】"))</f>
        <v>【59.94】</v>
      </c>
      <c r="CW6" s="36">
        <f>IF(CW7="",NA(),CW7)</f>
        <v>93.59</v>
      </c>
      <c r="CX6" s="36">
        <f t="shared" ref="CX6:DF6" si="11">IF(CX7="",NA(),CX7)</f>
        <v>92.66</v>
      </c>
      <c r="CY6" s="36">
        <f t="shared" si="11"/>
        <v>91.18</v>
      </c>
      <c r="CZ6" s="36">
        <f t="shared" si="11"/>
        <v>92.08</v>
      </c>
      <c r="DA6" s="36">
        <f t="shared" si="11"/>
        <v>92.22</v>
      </c>
      <c r="DB6" s="36">
        <f t="shared" si="11"/>
        <v>87.65</v>
      </c>
      <c r="DC6" s="36">
        <f t="shared" si="11"/>
        <v>87.63</v>
      </c>
      <c r="DD6" s="36">
        <f t="shared" si="11"/>
        <v>87.6</v>
      </c>
      <c r="DE6" s="36">
        <f t="shared" si="11"/>
        <v>87.74</v>
      </c>
      <c r="DF6" s="36">
        <f t="shared" si="11"/>
        <v>87.91</v>
      </c>
      <c r="DG6" s="35" t="str">
        <f>IF(DG7="","",IF(DG7="-","【-】","【"&amp;SUBSTITUTE(TEXT(DG7,"#,##0.00"),"-","△")&amp;"】"))</f>
        <v>【90.22】</v>
      </c>
      <c r="DH6" s="36">
        <f>IF(DH7="",NA(),DH7)</f>
        <v>29.4</v>
      </c>
      <c r="DI6" s="36">
        <f t="shared" ref="DI6:DQ6" si="12">IF(DI7="",NA(),DI7)</f>
        <v>30.44</v>
      </c>
      <c r="DJ6" s="36">
        <f t="shared" si="12"/>
        <v>48.62</v>
      </c>
      <c r="DK6" s="36">
        <f t="shared" si="12"/>
        <v>50.62</v>
      </c>
      <c r="DL6" s="36">
        <f t="shared" si="12"/>
        <v>51.59</v>
      </c>
      <c r="DM6" s="36">
        <f t="shared" si="12"/>
        <v>38.69</v>
      </c>
      <c r="DN6" s="36">
        <f t="shared" si="12"/>
        <v>39.65</v>
      </c>
      <c r="DO6" s="36">
        <f t="shared" si="12"/>
        <v>45.25</v>
      </c>
      <c r="DP6" s="36">
        <f t="shared" si="12"/>
        <v>46.27</v>
      </c>
      <c r="DQ6" s="36">
        <f t="shared" si="12"/>
        <v>46.88</v>
      </c>
      <c r="DR6" s="35" t="str">
        <f>IF(DR7="","",IF(DR7="-","【-】","【"&amp;SUBSTITUTE(TEXT(DR7,"#,##0.00"),"-","△")&amp;"】"))</f>
        <v>【47.91】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8.4</v>
      </c>
      <c r="DY6" s="36">
        <f t="shared" si="13"/>
        <v>9.7100000000000009</v>
      </c>
      <c r="DZ6" s="36">
        <f t="shared" si="13"/>
        <v>10.71</v>
      </c>
      <c r="EA6" s="36">
        <f t="shared" si="13"/>
        <v>10.93</v>
      </c>
      <c r="EB6" s="36">
        <f t="shared" si="13"/>
        <v>13.39</v>
      </c>
      <c r="EC6" s="35" t="str">
        <f>IF(EC7="","",IF(EC7="-","【-】","【"&amp;SUBSTITUTE(TEXT(EC7,"#,##0.00"),"-","△")&amp;"】"))</f>
        <v>【15.00】</v>
      </c>
      <c r="ED6" s="36">
        <f>IF(ED7="",NA(),ED7)</f>
        <v>0.28999999999999998</v>
      </c>
      <c r="EE6" s="36">
        <f t="shared" ref="EE6:EM6" si="14">IF(EE7="",NA(),EE7)</f>
        <v>0.51</v>
      </c>
      <c r="EF6" s="36">
        <f t="shared" si="14"/>
        <v>0.42</v>
      </c>
      <c r="EG6" s="35">
        <f t="shared" si="14"/>
        <v>0</v>
      </c>
      <c r="EH6" s="35">
        <f t="shared" si="14"/>
        <v>0.72</v>
      </c>
      <c r="EI6" s="36">
        <f t="shared" si="14"/>
        <v>0.78</v>
      </c>
      <c r="EJ6" s="36">
        <f t="shared" si="14"/>
        <v>0.83</v>
      </c>
      <c r="EK6" s="36">
        <f t="shared" si="14"/>
        <v>0.72</v>
      </c>
      <c r="EL6" s="36">
        <f t="shared" si="14"/>
        <v>0.71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252077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60.31</v>
      </c>
      <c r="P7" s="39">
        <v>99.89</v>
      </c>
      <c r="Q7" s="39">
        <v>2390</v>
      </c>
      <c r="R7" s="39">
        <v>82012</v>
      </c>
      <c r="S7" s="39">
        <v>55.74</v>
      </c>
      <c r="T7" s="39">
        <v>1471.33</v>
      </c>
      <c r="U7" s="39">
        <v>82059</v>
      </c>
      <c r="V7" s="39">
        <v>44.18</v>
      </c>
      <c r="W7" s="39">
        <v>1857.38</v>
      </c>
      <c r="X7" s="39">
        <v>106.47</v>
      </c>
      <c r="Y7" s="39">
        <v>107.46</v>
      </c>
      <c r="Z7" s="39">
        <v>104.22</v>
      </c>
      <c r="AA7" s="39">
        <v>106.61</v>
      </c>
      <c r="AB7" s="39">
        <v>106.99</v>
      </c>
      <c r="AC7" s="39">
        <v>108.24</v>
      </c>
      <c r="AD7" s="39">
        <v>107.8</v>
      </c>
      <c r="AE7" s="39">
        <v>111.96</v>
      </c>
      <c r="AF7" s="39">
        <v>112.69</v>
      </c>
      <c r="AG7" s="39">
        <v>113.16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4.46</v>
      </c>
      <c r="AO7" s="39">
        <v>4.3899999999999997</v>
      </c>
      <c r="AP7" s="39">
        <v>0.41</v>
      </c>
      <c r="AQ7" s="39">
        <v>0.54</v>
      </c>
      <c r="AR7" s="39">
        <v>0.68</v>
      </c>
      <c r="AS7" s="39">
        <v>0.79</v>
      </c>
      <c r="AT7" s="39">
        <v>507.7</v>
      </c>
      <c r="AU7" s="39">
        <v>706.23</v>
      </c>
      <c r="AV7" s="39">
        <v>314.64</v>
      </c>
      <c r="AW7" s="39">
        <v>362.35</v>
      </c>
      <c r="AX7" s="39">
        <v>360.21</v>
      </c>
      <c r="AY7" s="39">
        <v>701</v>
      </c>
      <c r="AZ7" s="39">
        <v>739.59</v>
      </c>
      <c r="BA7" s="39">
        <v>335.95</v>
      </c>
      <c r="BB7" s="39">
        <v>346.59</v>
      </c>
      <c r="BC7" s="39">
        <v>357.82</v>
      </c>
      <c r="BD7" s="39">
        <v>262.87</v>
      </c>
      <c r="BE7" s="39">
        <v>314.20999999999998</v>
      </c>
      <c r="BF7" s="39">
        <v>312.10000000000002</v>
      </c>
      <c r="BG7" s="39">
        <v>337.23</v>
      </c>
      <c r="BH7" s="39">
        <v>317.83999999999997</v>
      </c>
      <c r="BI7" s="39">
        <v>305.83999999999997</v>
      </c>
      <c r="BJ7" s="39">
        <v>330.99</v>
      </c>
      <c r="BK7" s="39">
        <v>324.08999999999997</v>
      </c>
      <c r="BL7" s="39">
        <v>319.82</v>
      </c>
      <c r="BM7" s="39">
        <v>312.02999999999997</v>
      </c>
      <c r="BN7" s="39">
        <v>307.45999999999998</v>
      </c>
      <c r="BO7" s="39">
        <v>270.87</v>
      </c>
      <c r="BP7" s="39">
        <v>97.77</v>
      </c>
      <c r="BQ7" s="39">
        <v>98.72</v>
      </c>
      <c r="BR7" s="39">
        <v>94.85</v>
      </c>
      <c r="BS7" s="39">
        <v>99.08</v>
      </c>
      <c r="BT7" s="39">
        <v>99.64</v>
      </c>
      <c r="BU7" s="39">
        <v>100.27</v>
      </c>
      <c r="BV7" s="39">
        <v>99.46</v>
      </c>
      <c r="BW7" s="39">
        <v>105.21</v>
      </c>
      <c r="BX7" s="39">
        <v>105.71</v>
      </c>
      <c r="BY7" s="39">
        <v>106.01</v>
      </c>
      <c r="BZ7" s="39">
        <v>105.59</v>
      </c>
      <c r="CA7" s="39">
        <v>143.56</v>
      </c>
      <c r="CB7" s="39">
        <v>141.85</v>
      </c>
      <c r="CC7" s="39">
        <v>142.72</v>
      </c>
      <c r="CD7" s="39">
        <v>138.05000000000001</v>
      </c>
      <c r="CE7" s="39">
        <v>139.97</v>
      </c>
      <c r="CF7" s="39">
        <v>169.62</v>
      </c>
      <c r="CG7" s="39">
        <v>171.78</v>
      </c>
      <c r="CH7" s="39">
        <v>162.59</v>
      </c>
      <c r="CI7" s="39">
        <v>162.15</v>
      </c>
      <c r="CJ7" s="39">
        <v>162.24</v>
      </c>
      <c r="CK7" s="39">
        <v>163.27000000000001</v>
      </c>
      <c r="CL7" s="39">
        <v>69.599999999999994</v>
      </c>
      <c r="CM7" s="39">
        <v>70.3</v>
      </c>
      <c r="CN7" s="39">
        <v>70.239999999999995</v>
      </c>
      <c r="CO7" s="39">
        <v>70.430000000000007</v>
      </c>
      <c r="CP7" s="39">
        <v>71.489999999999995</v>
      </c>
      <c r="CQ7" s="39">
        <v>59.88</v>
      </c>
      <c r="CR7" s="39">
        <v>59.68</v>
      </c>
      <c r="CS7" s="39">
        <v>59.17</v>
      </c>
      <c r="CT7" s="39">
        <v>59.34</v>
      </c>
      <c r="CU7" s="39">
        <v>59.11</v>
      </c>
      <c r="CV7" s="39">
        <v>59.94</v>
      </c>
      <c r="CW7" s="39">
        <v>93.59</v>
      </c>
      <c r="CX7" s="39">
        <v>92.66</v>
      </c>
      <c r="CY7" s="39">
        <v>91.18</v>
      </c>
      <c r="CZ7" s="39">
        <v>92.08</v>
      </c>
      <c r="DA7" s="39">
        <v>92.22</v>
      </c>
      <c r="DB7" s="39">
        <v>87.65</v>
      </c>
      <c r="DC7" s="39">
        <v>87.63</v>
      </c>
      <c r="DD7" s="39">
        <v>87.6</v>
      </c>
      <c r="DE7" s="39">
        <v>87.74</v>
      </c>
      <c r="DF7" s="39">
        <v>87.91</v>
      </c>
      <c r="DG7" s="39">
        <v>90.22</v>
      </c>
      <c r="DH7" s="39">
        <v>29.4</v>
      </c>
      <c r="DI7" s="39">
        <v>30.44</v>
      </c>
      <c r="DJ7" s="39">
        <v>48.62</v>
      </c>
      <c r="DK7" s="39">
        <v>50.62</v>
      </c>
      <c r="DL7" s="39">
        <v>51.59</v>
      </c>
      <c r="DM7" s="39">
        <v>38.69</v>
      </c>
      <c r="DN7" s="39">
        <v>39.65</v>
      </c>
      <c r="DO7" s="39">
        <v>45.25</v>
      </c>
      <c r="DP7" s="39">
        <v>46.27</v>
      </c>
      <c r="DQ7" s="39">
        <v>46.88</v>
      </c>
      <c r="DR7" s="39">
        <v>47.91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8.4</v>
      </c>
      <c r="DY7" s="39">
        <v>9.7100000000000009</v>
      </c>
      <c r="DZ7" s="39">
        <v>10.71</v>
      </c>
      <c r="EA7" s="39">
        <v>10.93</v>
      </c>
      <c r="EB7" s="39">
        <v>13.39</v>
      </c>
      <c r="EC7" s="39">
        <v>15</v>
      </c>
      <c r="ED7" s="39">
        <v>0.28999999999999998</v>
      </c>
      <c r="EE7" s="39">
        <v>0.51</v>
      </c>
      <c r="EF7" s="39">
        <v>0.42</v>
      </c>
      <c r="EG7" s="39">
        <v>0</v>
      </c>
      <c r="EH7" s="39">
        <v>0.72</v>
      </c>
      <c r="EI7" s="39">
        <v>0.78</v>
      </c>
      <c r="EJ7" s="39">
        <v>0.83</v>
      </c>
      <c r="EK7" s="39">
        <v>0.72</v>
      </c>
      <c r="EL7" s="39">
        <v>0.71</v>
      </c>
      <c r="EM7" s="39">
        <v>0.71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守山市役所</cp:lastModifiedBy>
  <cp:lastPrinted>2018-02-14T05:08:26Z</cp:lastPrinted>
  <dcterms:created xsi:type="dcterms:W3CDTF">2017-12-25T01:31:02Z</dcterms:created>
  <dcterms:modified xsi:type="dcterms:W3CDTF">2018-02-14T05:23:10Z</dcterms:modified>
  <cp:category/>
</cp:coreProperties>
</file>