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<sst xmlns="http://schemas.openxmlformats.org/spreadsheetml/2006/main" count="240" uniqueCount="126">
  <si>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</si>
  <si>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</si>
  <si>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</si>
  <si>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</si>
  <si>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</si>
  <si>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</si>
  <si>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</si>
  <si>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</si>
  <si>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</si>
  <si>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</si>
  <si>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</si>
  <si>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</si>
  <si>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</si>
  <si>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</si>
  <si>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</si>
  <si>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</si>
  <si>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</si>
  <si>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</si>
  <si>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</si>
  <si>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</si>
  <si>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</si>
  <si>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</si>
  <si>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</si>
  <si>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</si>
  <si>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</si>
  <si>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</si>
  <si>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</si>
  <si>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</si>
  <si>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</si>
  <si>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</si>
  <si>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</si>
  <si>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</si>
  <si>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</si>
  <si>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</si>
  <si>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</si>
  <si>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</si>
  <si>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</si>
  <si>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</si>
  <si>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</si>
  <si>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</si>
  <si>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</si>
  <si>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</si>
  <si>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</si>
  <si>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</si>
  <si>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</si>
  <si>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</si>
  <si>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</si>
  <si>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</si>
  <si>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</si>
  <si>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</si>
  <si>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</si>
  <si>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</si>
  <si>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</si>
  <si>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</si>
  <si>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</si>
  <si>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</si>
  <si>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</si>
  <si>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</si>
  <si>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</si>
  <si>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</si>
  <si>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</si>
  <si>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</si>
  <si>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</si>
  <si>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</si>
  <si>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</si>
  <si>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</si>
  <si>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</si>
  <si>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</si>
  <si>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</si>
  <si>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</si>
  <si>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</si>
  <si>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</si>
  <si>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</si>
  <si>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</si>
  <si>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</si>
  <si>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</si>
  <si>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</si>
  <si>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</si>
  <si>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</si>
  <si>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</si>
  <si>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</si>
  <si>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</si>
  <si>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</si>
  <si>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</si>
  <si>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</si>
  <si>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</si>
  <si>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</si>
  <si>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</si>
  <si>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</si>
  <si>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</si>
  <si>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</si>
  <si>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</si>
  <si>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</si>
  <si>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</si>
  <si>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</si>
  <si>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</si>
  <si>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</si>
  <si>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</si>
  <si>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</si>
  <si>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</si>
  <si>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</si>
  <si>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</si>
  <si>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</si>
  <si>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</si>
  <si>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</si>
  <si>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</si>
  <si>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</si>
  <si>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</si>
  <si>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</si>
  <si>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</si>
  <si>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彦根市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</si>
  <si>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</si>
  <si>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</si>
  <si>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</si>
  <si>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</si>
  <si>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</si>
  <si>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</si>
  <si>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</si>
  <si>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</si>
  <si>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</si>
  <si>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</si>
  <si>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</si>
  <si>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関しては、類似団体平均と比べて良好であるが、経費回収率が100％を大きく下回っていることから、汚水処理にかかる経費の効率化が必要となる。そこで、将来は公共下水道への接続を計画しており、接続までは計画的な老朽化対策を必要最低限の範囲で講じていく必要があると考えられる。</t>
    <rPh sb="104" eb="106">
      <t>セツゾク</t>
    </rPh>
    <rPh sb="109" eb="112">
      <t>ケイカクテキ</t>
    </rPh>
    <rPh sb="119" eb="121">
      <t>ヒツヨウ</t>
    </rPh>
    <rPh sb="121" eb="124">
      <t>サイテイゲン</t>
    </rPh>
    <rPh sb="125" eb="127">
      <t>ハンイ</t>
    </rPh>
    <rPh sb="128" eb="129">
      <t>コウ</t>
    </rPh>
    <rPh sb="133" eb="135">
      <t>ヒツヨウ</t>
    </rPh>
    <rPh sb="139" eb="140">
      <t>カンガ</t>
    </rPh>
    <phoneticPr fontId="4"/>
  </si>
  <si>
    <t>非設置</t>
    <rPh sb="0" eb="1">
      <t>ヒ</t>
    </rPh>
    <rPh sb="1" eb="3">
      <t>セッチ</t>
    </rPh>
    <phoneticPr fontId="4"/>
  </si>
  <si>
    <t>①収益的収支比率はH24では62.79%であったのに対してH28年度は58.31%であった。原因は区域内人口の減少に伴い使用料収入が減ったことと、設備修繕等の維持管理経費が増えてきたことが考えられる。
④企業債残高対事業規模比率は類似団体平均と比べて低く良好。
⑤経費回収率は類似団体平均と比べると高いが、100％を大きく下回っているため、今後は、公共下水道の使用料ともバランスを図りながら、適正な料金水準への改定も検討していく必要があると考えられる。
⑥汚水処理原価は類似団体平均と比べて低く良好であるが、上昇傾向にあるため、今後維持管理経費の削減に取り組む必要があると考えられる。
⑦施設利用率は類似団体平均とほど同水準である。
⑧水洗化率は類似団体平均と比べて高く良好。</t>
    <rPh sb="73" eb="75">
      <t>セツビ</t>
    </rPh>
    <rPh sb="75" eb="77">
      <t>シュウゼン</t>
    </rPh>
    <rPh sb="77" eb="78">
      <t>トウ</t>
    </rPh>
    <rPh sb="79" eb="81">
      <t>イジ</t>
    </rPh>
    <rPh sb="81" eb="83">
      <t>カンリ</t>
    </rPh>
    <rPh sb="83" eb="85">
      <t>ケイヒ</t>
    </rPh>
    <rPh sb="86" eb="87">
      <t>フ</t>
    </rPh>
    <rPh sb="254" eb="256">
      <t>ジョウショウ</t>
    </rPh>
    <rPh sb="256" eb="258">
      <t>ケイコウ</t>
    </rPh>
    <rPh sb="264" eb="266">
      <t>コンゴ</t>
    </rPh>
    <rPh sb="266" eb="268">
      <t>イジ</t>
    </rPh>
    <rPh sb="268" eb="270">
      <t>カンリ</t>
    </rPh>
    <rPh sb="270" eb="272">
      <t>ケイヒ</t>
    </rPh>
    <rPh sb="273" eb="275">
      <t>サクゲン</t>
    </rPh>
    <rPh sb="276" eb="277">
      <t>ト</t>
    </rPh>
    <rPh sb="278" eb="279">
      <t>ク</t>
    </rPh>
    <rPh sb="280" eb="282">
      <t>ヒツヨウ</t>
    </rPh>
    <rPh sb="286" eb="287">
      <t>カンガ</t>
    </rPh>
    <rPh sb="309" eb="312">
      <t>ドウスイジュン</t>
    </rPh>
    <phoneticPr fontId="4"/>
  </si>
  <si>
    <t>　法定耐用年数を超える施設がないため、該当はありません。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</si>
</sst>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DF-4CA8-AA07-256232FEEE7D}"/>
            </c:ext>
          </c:extLst>
        </c:ser>
        <c:dLbls>
          <c:showLegendKey val="0"/>
          <c:showVal val="0"/>
          <c:showCatName val="0"/>
          <c:showSerName val="0"/>
          <c:showPercent val="0"/>
          <c:showBubbleSize val="0"/>
        </c:dLbls>
        <c:gapWidth val="150"/>
        <c:axId val="81925632"/>
        <c:axId val="819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3CDF-4CA8-AA07-256232FEEE7D}"/>
            </c:ext>
          </c:extLst>
        </c:ser>
        <c:dLbls>
          <c:showLegendKey val="0"/>
          <c:showVal val="0"/>
          <c:showCatName val="0"/>
          <c:showSerName val="0"/>
          <c:showPercent val="0"/>
          <c:showBubbleSize val="0"/>
        </c:dLbls>
        <c:marker val="1"/>
        <c:smooth val="0"/>
        <c:axId val="81925632"/>
        <c:axId val="81927552"/>
      </c:lineChart>
      <c:dateAx>
        <c:axId val="81925632"/>
        <c:scaling>
          <c:orientation val="minMax"/>
        </c:scaling>
        <c:delete val="1"/>
        <c:axPos val="b"/>
        <c:numFmt formatCode="ge" sourceLinked="1"/>
        <c:majorTickMark val="none"/>
        <c:minorTickMark val="none"/>
        <c:tickLblPos val="none"/>
        <c:crossAx val="81927552"/>
        <c:crosses val="autoZero"/>
        <c:auto val="1"/>
        <c:lblOffset val="100"/>
        <c:baseTimeUnit val="years"/>
      </c:dateAx>
      <c:valAx>
        <c:axId val="81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64.62</c:v>
                </c:pt>
                <c:pt idx="1">
                  <c:v>63.65</c:v>
                </c:pt>
                <c:pt idx="2">
                  <c:v>63.12</c:v>
                </c:pt>
                <c:pt idx="3">
                  <c:v>61.45</c:v>
                </c:pt>
                <c:pt idx="4">
                  <c:v>62.11</c:v>
                </c:pt>
              </c:numCache>
            </c:numRef>
          </c:val>
          <c:extLst xmlns:c16r2="http://schemas.microsoft.com/office/drawing/2015/06/chart">
            <c:ext xmlns:c16="http://schemas.microsoft.com/office/drawing/2014/chart" uri="{C3380CC4-5D6E-409C-BE32-E72D297353CC}">
              <c16:uniqueId val="{00000000-4D43-4E60-A6F3-5EF271821122}"/>
            </c:ext>
          </c:extLst>
        </c:ser>
        <c:dLbls>
          <c:showLegendKey val="0"/>
          <c:showVal val="0"/>
          <c:showCatName val="0"/>
          <c:showSerName val="0"/>
          <c:showPercent val="0"/>
          <c:showBubbleSize val="0"/>
        </c:dLbls>
        <c:gapWidth val="150"/>
        <c:axId val="83264640"/>
        <c:axId val="83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4D43-4E60-A6F3-5EF271821122}"/>
            </c:ext>
          </c:extLst>
        </c:ser>
        <c:dLbls>
          <c:showLegendKey val="0"/>
          <c:showVal val="0"/>
          <c:showCatName val="0"/>
          <c:showSerName val="0"/>
          <c:showPercent val="0"/>
          <c:showBubbleSize val="0"/>
        </c:dLbls>
        <c:marker val="1"/>
        <c:smooth val="0"/>
        <c:axId val="83264640"/>
        <c:axId val="83266560"/>
      </c:lineChart>
      <c:dateAx>
        <c:axId val="83264640"/>
        <c:scaling>
          <c:orientation val="minMax"/>
        </c:scaling>
        <c:delete val="1"/>
        <c:axPos val="b"/>
        <c:numFmt formatCode="ge" sourceLinked="1"/>
        <c:majorTickMark val="none"/>
        <c:minorTickMark val="none"/>
        <c:tickLblPos val="none"/>
        <c:crossAx val="83266560"/>
        <c:crosses val="autoZero"/>
        <c:auto val="1"/>
        <c:lblOffset val="100"/>
        <c:baseTimeUnit val="years"/>
      </c:dateAx>
      <c:valAx>
        <c:axId val="83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98.79</c:v>
                </c:pt>
                <c:pt idx="1">
                  <c:v>96.93</c:v>
                </c:pt>
                <c:pt idx="2">
                  <c:v>97.46</c:v>
                </c:pt>
                <c:pt idx="3">
                  <c:v>98.32</c:v>
                </c:pt>
                <c:pt idx="4">
                  <c:v>97.95</c:v>
                </c:pt>
              </c:numCache>
            </c:numRef>
          </c:val>
          <c:extLst xmlns:c16r2="http://schemas.microsoft.com/office/drawing/2015/06/chart">
            <c:ext xmlns:c16="http://schemas.microsoft.com/office/drawing/2014/chart" uri="{C3380CC4-5D6E-409C-BE32-E72D297353CC}">
              <c16:uniqueId val="{00000000-01B3-49CA-9915-C7ABD059A447}"/>
            </c:ext>
          </c:extLst>
        </c:ser>
        <c:dLbls>
          <c:showLegendKey val="0"/>
          <c:showVal val="0"/>
          <c:showCatName val="0"/>
          <c:showSerName val="0"/>
          <c:showPercent val="0"/>
          <c:showBubbleSize val="0"/>
        </c:dLbls>
        <c:gapWidth val="150"/>
        <c:axId val="83904000"/>
        <c:axId val="83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01B3-49CA-9915-C7ABD059A447}"/>
            </c:ext>
          </c:extLst>
        </c:ser>
        <c:dLbls>
          <c:showLegendKey val="0"/>
          <c:showVal val="0"/>
          <c:showCatName val="0"/>
          <c:showSerName val="0"/>
          <c:showPercent val="0"/>
          <c:showBubbleSize val="0"/>
        </c:dLbls>
        <c:marker val="1"/>
        <c:smooth val="0"/>
        <c:axId val="83904000"/>
        <c:axId val="83905920"/>
      </c:lineChart>
      <c:dateAx>
        <c:axId val="83904000"/>
        <c:scaling>
          <c:orientation val="minMax"/>
        </c:scaling>
        <c:delete val="1"/>
        <c:axPos val="b"/>
        <c:numFmt formatCode="ge" sourceLinked="1"/>
        <c:majorTickMark val="none"/>
        <c:minorTickMark val="none"/>
        <c:tickLblPos val="none"/>
        <c:crossAx val="83905920"/>
        <c:crosses val="autoZero"/>
        <c:auto val="1"/>
        <c:lblOffset val="100"/>
        <c:baseTimeUnit val="years"/>
      </c:dateAx>
      <c:valAx>
        <c:axId val="83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62.79</c:v>
                </c:pt>
                <c:pt idx="1">
                  <c:v>61.97</c:v>
                </c:pt>
                <c:pt idx="2">
                  <c:v>60.11</c:v>
                </c:pt>
                <c:pt idx="3">
                  <c:v>58.97</c:v>
                </c:pt>
                <c:pt idx="4">
                  <c:v>58.31</c:v>
                </c:pt>
              </c:numCache>
            </c:numRef>
          </c:val>
          <c:extLst xmlns:c16r2="http://schemas.microsoft.com/office/drawing/2015/06/chart">
            <c:ext xmlns:c16="http://schemas.microsoft.com/office/drawing/2014/chart" uri="{C3380CC4-5D6E-409C-BE32-E72D297353CC}">
              <c16:uniqueId val="{00000000-D041-4FBA-B177-D55458521794}"/>
            </c:ext>
          </c:extLst>
        </c:ser>
        <c:dLbls>
          <c:showLegendKey val="0"/>
          <c:showVal val="0"/>
          <c:showCatName val="0"/>
          <c:showSerName val="0"/>
          <c:showPercent val="0"/>
          <c:showBubbleSize val="0"/>
        </c:dLbls>
        <c:gapWidth val="150"/>
        <c:axId val="81966976"/>
        <c:axId val="819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41-4FBA-B177-D55458521794}"/>
            </c:ext>
          </c:extLst>
        </c:ser>
        <c:dLbls>
          <c:showLegendKey val="0"/>
          <c:showVal val="0"/>
          <c:showCatName val="0"/>
          <c:showSerName val="0"/>
          <c:showPercent val="0"/>
          <c:showBubbleSize val="0"/>
        </c:dLbls>
        <c:marker val="1"/>
        <c:smooth val="0"/>
        <c:axId val="81966976"/>
        <c:axId val="81973248"/>
      </c:lineChart>
      <c:dateAx>
        <c:axId val="81966976"/>
        <c:scaling>
          <c:orientation val="minMax"/>
        </c:scaling>
        <c:delete val="1"/>
        <c:axPos val="b"/>
        <c:numFmt formatCode="ge" sourceLinked="1"/>
        <c:majorTickMark val="none"/>
        <c:minorTickMark val="none"/>
        <c:tickLblPos val="none"/>
        <c:crossAx val="81973248"/>
        <c:crosses val="autoZero"/>
        <c:auto val="1"/>
        <c:lblOffset val="100"/>
        <c:baseTimeUnit val="years"/>
      </c:dateAx>
      <c:valAx>
        <c:axId val="819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1E-41E1-897F-B06AA2236810}"/>
            </c:ext>
          </c:extLst>
        </c:ser>
        <c:dLbls>
          <c:showLegendKey val="0"/>
          <c:showVal val="0"/>
          <c:showCatName val="0"/>
          <c:showSerName val="0"/>
          <c:showPercent val="0"/>
          <c:showBubbleSize val="0"/>
        </c:dLbls>
        <c:gapWidth val="150"/>
        <c:axId val="82921728"/>
        <c:axId val="829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E-41E1-897F-B06AA2236810}"/>
            </c:ext>
          </c:extLst>
        </c:ser>
        <c:dLbls>
          <c:showLegendKey val="0"/>
          <c:showVal val="0"/>
          <c:showCatName val="0"/>
          <c:showSerName val="0"/>
          <c:showPercent val="0"/>
          <c:showBubbleSize val="0"/>
        </c:dLbls>
        <c:marker val="1"/>
        <c:smooth val="0"/>
        <c:axId val="82921728"/>
        <c:axId val="82940288"/>
      </c:lineChart>
      <c:dateAx>
        <c:axId val="82921728"/>
        <c:scaling>
          <c:orientation val="minMax"/>
        </c:scaling>
        <c:delete val="1"/>
        <c:axPos val="b"/>
        <c:numFmt formatCode="ge" sourceLinked="1"/>
        <c:majorTickMark val="none"/>
        <c:minorTickMark val="none"/>
        <c:tickLblPos val="none"/>
        <c:crossAx val="82940288"/>
        <c:crosses val="autoZero"/>
        <c:auto val="1"/>
        <c:lblOffset val="100"/>
        <c:baseTimeUnit val="years"/>
      </c:dateAx>
      <c:valAx>
        <c:axId val="829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AC-4AA0-ADB1-107504B83DE8}"/>
            </c:ext>
          </c:extLst>
        </c:ser>
        <c:dLbls>
          <c:showLegendKey val="0"/>
          <c:showVal val="0"/>
          <c:showCatName val="0"/>
          <c:showSerName val="0"/>
          <c:showPercent val="0"/>
          <c:showBubbleSize val="0"/>
        </c:dLbls>
        <c:gapWidth val="150"/>
        <c:axId val="83566976"/>
        <c:axId val="835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AC-4AA0-ADB1-107504B83DE8}"/>
            </c:ext>
          </c:extLst>
        </c:ser>
        <c:dLbls>
          <c:showLegendKey val="0"/>
          <c:showVal val="0"/>
          <c:showCatName val="0"/>
          <c:showSerName val="0"/>
          <c:showPercent val="0"/>
          <c:showBubbleSize val="0"/>
        </c:dLbls>
        <c:marker val="1"/>
        <c:smooth val="0"/>
        <c:axId val="83566976"/>
        <c:axId val="83568896"/>
      </c:lineChart>
      <c:dateAx>
        <c:axId val="83566976"/>
        <c:scaling>
          <c:orientation val="minMax"/>
        </c:scaling>
        <c:delete val="1"/>
        <c:axPos val="b"/>
        <c:numFmt formatCode="ge" sourceLinked="1"/>
        <c:majorTickMark val="none"/>
        <c:minorTickMark val="none"/>
        <c:tickLblPos val="none"/>
        <c:crossAx val="83568896"/>
        <c:crosses val="autoZero"/>
        <c:auto val="1"/>
        <c:lblOffset val="100"/>
        <c:baseTimeUnit val="years"/>
      </c:dateAx>
      <c:valAx>
        <c:axId val="835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D3-4B01-95DE-DA184A85B904}"/>
            </c:ext>
          </c:extLst>
        </c:ser>
        <c:dLbls>
          <c:showLegendKey val="0"/>
          <c:showVal val="0"/>
          <c:showCatName val="0"/>
          <c:showSerName val="0"/>
          <c:showPercent val="0"/>
          <c:showBubbleSize val="0"/>
        </c:dLbls>
        <c:gapWidth val="150"/>
        <c:axId val="83600896"/>
        <c:axId val="836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D3-4B01-95DE-DA184A85B904}"/>
            </c:ext>
          </c:extLst>
        </c:ser>
        <c:dLbls>
          <c:showLegendKey val="0"/>
          <c:showVal val="0"/>
          <c:showCatName val="0"/>
          <c:showSerName val="0"/>
          <c:showPercent val="0"/>
          <c:showBubbleSize val="0"/>
        </c:dLbls>
        <c:marker val="1"/>
        <c:smooth val="0"/>
        <c:axId val="83600896"/>
        <c:axId val="83602816"/>
      </c:lineChart>
      <c:dateAx>
        <c:axId val="83600896"/>
        <c:scaling>
          <c:orientation val="minMax"/>
        </c:scaling>
        <c:delete val="1"/>
        <c:axPos val="b"/>
        <c:numFmt formatCode="ge" sourceLinked="1"/>
        <c:majorTickMark val="none"/>
        <c:minorTickMark val="none"/>
        <c:tickLblPos val="none"/>
        <c:crossAx val="83602816"/>
        <c:crosses val="autoZero"/>
        <c:auto val="1"/>
        <c:lblOffset val="100"/>
        <c:baseTimeUnit val="years"/>
      </c:dateAx>
      <c:valAx>
        <c:axId val="836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F-4858-831D-40C3D12473CB}"/>
            </c:ext>
          </c:extLst>
        </c:ser>
        <c:dLbls>
          <c:showLegendKey val="0"/>
          <c:showVal val="0"/>
          <c:showCatName val="0"/>
          <c:showSerName val="0"/>
          <c:showPercent val="0"/>
          <c:showBubbleSize val="0"/>
        </c:dLbls>
        <c:gapWidth val="150"/>
        <c:axId val="83052416"/>
        <c:axId val="830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F-4858-831D-40C3D12473CB}"/>
            </c:ext>
          </c:extLst>
        </c:ser>
        <c:dLbls>
          <c:showLegendKey val="0"/>
          <c:showVal val="0"/>
          <c:showCatName val="0"/>
          <c:showSerName val="0"/>
          <c:showPercent val="0"/>
          <c:showBubbleSize val="0"/>
        </c:dLbls>
        <c:marker val="1"/>
        <c:smooth val="0"/>
        <c:axId val="83052416"/>
        <c:axId val="83062784"/>
      </c:lineChart>
      <c:dateAx>
        <c:axId val="83052416"/>
        <c:scaling>
          <c:orientation val="minMax"/>
        </c:scaling>
        <c:delete val="1"/>
        <c:axPos val="b"/>
        <c:numFmt formatCode="ge" sourceLinked="1"/>
        <c:majorTickMark val="none"/>
        <c:minorTickMark val="none"/>
        <c:tickLblPos val="none"/>
        <c:crossAx val="83062784"/>
        <c:crosses val="autoZero"/>
        <c:auto val="1"/>
        <c:lblOffset val="100"/>
        <c:baseTimeUnit val="years"/>
      </c:dateAx>
      <c:valAx>
        <c:axId val="830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258.95</c:v>
                </c:pt>
                <c:pt idx="1">
                  <c:v>140.38999999999999</c:v>
                </c:pt>
                <c:pt idx="2">
                  <c:v>127.4</c:v>
                </c:pt>
                <c:pt idx="3">
                  <c:v>115.57</c:v>
                </c:pt>
                <c:pt idx="4">
                  <c:v>105.11</c:v>
                </c:pt>
              </c:numCache>
            </c:numRef>
          </c:val>
          <c:extLst xmlns:c16r2="http://schemas.microsoft.com/office/drawing/2015/06/chart">
            <c:ext xmlns:c16="http://schemas.microsoft.com/office/drawing/2014/chart" uri="{C3380CC4-5D6E-409C-BE32-E72D297353CC}">
              <c16:uniqueId val="{00000000-2C1A-47E2-8AD6-84D2DDA4F0EF}"/>
            </c:ext>
          </c:extLst>
        </c:ser>
        <c:dLbls>
          <c:showLegendKey val="0"/>
          <c:showVal val="0"/>
          <c:showCatName val="0"/>
          <c:showSerName val="0"/>
          <c:showPercent val="0"/>
          <c:showBubbleSize val="0"/>
        </c:dLbls>
        <c:gapWidth val="150"/>
        <c:axId val="83097856"/>
        <c:axId val="83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2C1A-47E2-8AD6-84D2DDA4F0EF}"/>
            </c:ext>
          </c:extLst>
        </c:ser>
        <c:dLbls>
          <c:showLegendKey val="0"/>
          <c:showVal val="0"/>
          <c:showCatName val="0"/>
          <c:showSerName val="0"/>
          <c:showPercent val="0"/>
          <c:showBubbleSize val="0"/>
        </c:dLbls>
        <c:marker val="1"/>
        <c:smooth val="0"/>
        <c:axId val="83097856"/>
        <c:axId val="83165568"/>
      </c:lineChart>
      <c:dateAx>
        <c:axId val="83097856"/>
        <c:scaling>
          <c:orientation val="minMax"/>
        </c:scaling>
        <c:delete val="1"/>
        <c:axPos val="b"/>
        <c:numFmt formatCode="ge" sourceLinked="1"/>
        <c:majorTickMark val="none"/>
        <c:minorTickMark val="none"/>
        <c:tickLblPos val="none"/>
        <c:crossAx val="83165568"/>
        <c:crosses val="autoZero"/>
        <c:auto val="1"/>
        <c:lblOffset val="100"/>
        <c:baseTimeUnit val="years"/>
      </c:dateAx>
      <c:valAx>
        <c:axId val="83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60.79</c:v>
                </c:pt>
                <c:pt idx="1">
                  <c:v>61.65</c:v>
                </c:pt>
                <c:pt idx="2">
                  <c:v>64.44</c:v>
                </c:pt>
                <c:pt idx="3">
                  <c:v>63.19</c:v>
                </c:pt>
                <c:pt idx="4">
                  <c:v>59.21</c:v>
                </c:pt>
              </c:numCache>
            </c:numRef>
          </c:val>
          <c:extLst xmlns:c16r2="http://schemas.microsoft.com/office/drawing/2015/06/chart">
            <c:ext xmlns:c16="http://schemas.microsoft.com/office/drawing/2014/chart" uri="{C3380CC4-5D6E-409C-BE32-E72D297353CC}">
              <c16:uniqueId val="{00000000-DB4D-4156-8AFF-E6A3EBCB95D0}"/>
            </c:ext>
          </c:extLst>
        </c:ser>
        <c:dLbls>
          <c:showLegendKey val="0"/>
          <c:showVal val="0"/>
          <c:showCatName val="0"/>
          <c:showSerName val="0"/>
          <c:showPercent val="0"/>
          <c:showBubbleSize val="0"/>
        </c:dLbls>
        <c:gapWidth val="150"/>
        <c:axId val="83192448"/>
        <c:axId val="832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DB4D-4156-8AFF-E6A3EBCB95D0}"/>
            </c:ext>
          </c:extLst>
        </c:ser>
        <c:dLbls>
          <c:showLegendKey val="0"/>
          <c:showVal val="0"/>
          <c:showCatName val="0"/>
          <c:showSerName val="0"/>
          <c:showPercent val="0"/>
          <c:showBubbleSize val="0"/>
        </c:dLbls>
        <c:marker val="1"/>
        <c:smooth val="0"/>
        <c:axId val="83192448"/>
        <c:axId val="83202816"/>
      </c:lineChart>
      <c:dateAx>
        <c:axId val="83192448"/>
        <c:scaling>
          <c:orientation val="minMax"/>
        </c:scaling>
        <c:delete val="1"/>
        <c:axPos val="b"/>
        <c:numFmt formatCode="ge" sourceLinked="1"/>
        <c:majorTickMark val="none"/>
        <c:minorTickMark val="none"/>
        <c:tickLblPos val="none"/>
        <c:crossAx val="83202816"/>
        <c:crosses val="autoZero"/>
        <c:auto val="1"/>
        <c:lblOffset val="100"/>
        <c:baseTimeUnit val="years"/>
      </c:dateAx>
      <c:valAx>
        <c:axId val="83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217.76</c:v>
                </c:pt>
                <c:pt idx="1">
                  <c:v>215.19</c:v>
                </c:pt>
                <c:pt idx="2">
                  <c:v>210.56</c:v>
                </c:pt>
                <c:pt idx="3">
                  <c:v>221.36</c:v>
                </c:pt>
                <c:pt idx="4">
                  <c:v>230.6</c:v>
                </c:pt>
              </c:numCache>
            </c:numRef>
          </c:val>
          <c:extLst xmlns:c16r2="http://schemas.microsoft.com/office/drawing/2015/06/chart">
            <c:ext xmlns:c16="http://schemas.microsoft.com/office/drawing/2014/chart" uri="{C3380CC4-5D6E-409C-BE32-E72D297353CC}">
              <c16:uniqueId val="{00000000-295F-4451-BEFA-90F78187DF20}"/>
            </c:ext>
          </c:extLst>
        </c:ser>
        <c:dLbls>
          <c:showLegendKey val="0"/>
          <c:showVal val="0"/>
          <c:showCatName val="0"/>
          <c:showSerName val="0"/>
          <c:showPercent val="0"/>
          <c:showBubbleSize val="0"/>
        </c:dLbls>
        <c:gapWidth val="150"/>
        <c:axId val="83227392"/>
        <c:axId val="832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295F-4451-BEFA-90F78187DF20}"/>
            </c:ext>
          </c:extLst>
        </c:ser>
        <c:dLbls>
          <c:showLegendKey val="0"/>
          <c:showVal val="0"/>
          <c:showCatName val="0"/>
          <c:showSerName val="0"/>
          <c:showPercent val="0"/>
          <c:showBubbleSize val="0"/>
        </c:dLbls>
        <c:marker val="1"/>
        <c:smooth val="0"/>
        <c:axId val="83227392"/>
        <c:axId val="83229312"/>
      </c:lineChart>
      <c:dateAx>
        <c:axId val="83227392"/>
        <c:scaling>
          <c:orientation val="minMax"/>
        </c:scaling>
        <c:delete val="1"/>
        <c:axPos val="b"/>
        <c:numFmt formatCode="ge" sourceLinked="1"/>
        <c:majorTickMark val="none"/>
        <c:minorTickMark val="none"/>
        <c:tickLblPos val="none"/>
        <c:crossAx val="83229312"/>
        <c:crosses val="autoZero"/>
        <c:auto val="1"/>
        <c:lblOffset val="100"/>
        <c:baseTimeUnit val="years"/>
      </c:dateAx>
      <c:valAx>
        <c:axId val="83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6" zoomScale="70" zoomScaleNormal="7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彦根市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83" t="s">
        <v>123</v>
      </c>
      <c r="AE8" s="83"/>
      <c r="AF8" s="83"/>
      <c r="AG8" s="83"/>
      <c r="AH8" s="83"/>
      <c r="AI8" s="83"/>
      <c r="AJ8" s="83"/>
      <c r="AK8" s="4"/>
      <c r="AL8" s="49">
        <f>データ!S6</f>
        <v>112902</v>
      </c>
      <c r="AM8" s="49"/>
      <c r="AN8" s="49"/>
      <c r="AO8" s="49"/>
      <c r="AP8" s="49"/>
      <c r="AQ8" s="49"/>
      <c r="AR8" s="49"/>
      <c r="AS8" s="49"/>
      <c r="AT8" s="45">
        <f>データ!T6</f>
        <v>196.87</v>
      </c>
      <c r="AU8" s="45"/>
      <c r="AV8" s="45"/>
      <c r="AW8" s="45"/>
      <c r="AX8" s="45"/>
      <c r="AY8" s="45"/>
      <c r="AZ8" s="45"/>
      <c r="BA8" s="45"/>
      <c r="BB8" s="45">
        <f>データ!U6</f>
        <v>573.49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3.97</v>
      </c>
      <c r="Q10" s="45"/>
      <c r="R10" s="45"/>
      <c r="S10" s="45"/>
      <c r="T10" s="45"/>
      <c r="U10" s="45"/>
      <c r="V10" s="45"/>
      <c r="W10" s="45">
        <f>データ!Q6</f>
        <v>100</v>
      </c>
      <c r="X10" s="45"/>
      <c r="Y10" s="45"/>
      <c r="Z10" s="45"/>
      <c r="AA10" s="45"/>
      <c r="AB10" s="45"/>
      <c r="AC10" s="45"/>
      <c r="AD10" s="49">
        <f>データ!R6</f>
        <v>3877</v>
      </c>
      <c r="AE10" s="49"/>
      <c r="AF10" s="49"/>
      <c r="AG10" s="49"/>
      <c r="AH10" s="49"/>
      <c r="AI10" s="49"/>
      <c r="AJ10" s="49"/>
      <c r="AK10" s="2"/>
      <c r="AL10" s="49">
        <f>データ!V6</f>
        <v>4477</v>
      </c>
      <c r="AM10" s="49"/>
      <c r="AN10" s="49"/>
      <c r="AO10" s="49"/>
      <c r="AP10" s="49"/>
      <c r="AQ10" s="49"/>
      <c r="AR10" s="49"/>
      <c r="AS10" s="49"/>
      <c r="AT10" s="45">
        <f>データ!W6</f>
        <v>1.55</v>
      </c>
      <c r="AU10" s="45"/>
      <c r="AV10" s="45"/>
      <c r="AW10" s="45"/>
      <c r="AX10" s="45"/>
      <c r="AY10" s="45"/>
      <c r="AZ10" s="45"/>
      <c r="BA10" s="45"/>
      <c r="BB10" s="45">
        <f>データ!X6</f>
        <v>2888.39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124</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125</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122</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252026</v>
      </c>
      <c r="D6" s="33">
        <f t="shared" si="3"/>
        <v>47</v>
      </c>
      <c r="E6" s="33">
        <f t="shared" si="3"/>
        <v>17</v>
      </c>
      <c r="F6" s="33">
        <f t="shared" si="3"/>
        <v>5</v>
      </c>
      <c r="G6" s="33">
        <f t="shared" si="3"/>
        <v>0</v>
      </c>
      <c r="H6" s="33" t="str">
        <f t="shared" si="3"/>
        <v>滋賀県　彦根市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3.97</v>
      </c>
      <c r="Q6" s="34">
        <f t="shared" si="3"/>
        <v>100</v>
      </c>
      <c r="R6" s="34">
        <f t="shared" si="3"/>
        <v>3877</v>
      </c>
      <c r="S6" s="34">
        <f t="shared" si="3"/>
        <v>112902</v>
      </c>
      <c r="T6" s="34">
        <f t="shared" si="3"/>
        <v>196.87</v>
      </c>
      <c r="U6" s="34">
        <f t="shared" si="3"/>
        <v>573.49</v>
      </c>
      <c r="V6" s="34">
        <f t="shared" si="3"/>
        <v>4477</v>
      </c>
      <c r="W6" s="34">
        <f t="shared" si="3"/>
        <v>1.55</v>
      </c>
      <c r="X6" s="34">
        <f t="shared" si="3"/>
        <v>2888.39</v>
      </c>
      <c r="Y6" s="35">
        <f>IF(Y7="",NA(),Y7)</f>
        <v>62.79</v>
      </c>
      <c r="Z6" s="35">
        <f t="shared" ref="Z6:AH6" si="4">IF(Z7="",NA(),Z7)</f>
        <v>61.97</v>
      </c>
      <c r="AA6" s="35">
        <f t="shared" si="4"/>
        <v>60.11</v>
      </c>
      <c r="AB6" s="35">
        <f t="shared" si="4"/>
        <v>58.97</v>
      </c>
      <c r="AC6" s="35">
        <f t="shared" si="4"/>
        <v>58.31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258.95</v>
      </c>
      <c r="BG6" s="35">
        <f t="shared" ref="BG6:BO6" si="7">IF(BG7="",NA(),BG7)</f>
        <v>140.38999999999999</v>
      </c>
      <c r="BH6" s="35">
        <f t="shared" si="7"/>
        <v>127.4</v>
      </c>
      <c r="BI6" s="35">
        <f t="shared" si="7"/>
        <v>115.57</v>
      </c>
      <c r="BJ6" s="35">
        <f t="shared" si="7"/>
        <v>105.11</v>
      </c>
      <c r="BK6" s="35">
        <f t="shared" si="7"/>
        <v>1197.82</v>
      </c>
      <c r="BL6" s="35">
        <f t="shared" si="7"/>
        <v>1126.77</v>
      </c>
      <c r="BM6" s="35">
        <f t="shared" si="7"/>
        <v>1044.8</v>
      </c>
      <c r="BN6" s="35">
        <f t="shared" si="7"/>
        <v>1081.8</v>
      </c>
      <c r="BO6" s="35">
        <f t="shared" si="7"/>
        <v>974.93</v>
      </c>
      <c r="BP6" s="34" t="str">
        <f>IF(BP7="","",IF(BP7="-","【-】","【"&amp;SUBSTITUTE(TEXT(BP7,"#,##0.00"),"-","△")&amp;"】"))</f>
        <v>【914.53】</v>
      </c>
      <c r="BQ6" s="35">
        <f>IF(BQ7="",NA(),BQ7)</f>
        <v>60.79</v>
      </c>
      <c r="BR6" s="35">
        <f t="shared" ref="BR6:BZ6" si="8">IF(BR7="",NA(),BR7)</f>
        <v>61.65</v>
      </c>
      <c r="BS6" s="35">
        <f t="shared" si="8"/>
        <v>64.44</v>
      </c>
      <c r="BT6" s="35">
        <f t="shared" si="8"/>
        <v>63.19</v>
      </c>
      <c r="BU6" s="35">
        <f t="shared" si="8"/>
        <v>59.21</v>
      </c>
      <c r="BV6" s="35">
        <f t="shared" si="8"/>
        <v>51.03</v>
      </c>
      <c r="BW6" s="35">
        <f t="shared" si="8"/>
        <v>50.9</v>
      </c>
      <c r="BX6" s="35">
        <f t="shared" si="8"/>
        <v>50.82</v>
      </c>
      <c r="BY6" s="35">
        <f t="shared" si="8"/>
        <v>52.19</v>
      </c>
      <c r="BZ6" s="35">
        <f t="shared" si="8"/>
        <v>55.32</v>
      </c>
      <c r="CA6" s="34" t="str">
        <f>IF(CA7="","",IF(CA7="-","【-】","【"&amp;SUBSTITUTE(TEXT(CA7,"#,##0.00"),"-","△")&amp;"】"))</f>
        <v>【55.73】</v>
      </c>
      <c r="CB6" s="35">
        <f>IF(CB7="",NA(),CB7)</f>
        <v>217.76</v>
      </c>
      <c r="CC6" s="35">
        <f t="shared" ref="CC6:CK6" si="9">IF(CC7="",NA(),CC7)</f>
        <v>215.19</v>
      </c>
      <c r="CD6" s="35">
        <f t="shared" si="9"/>
        <v>210.56</v>
      </c>
      <c r="CE6" s="35">
        <f t="shared" si="9"/>
        <v>221.36</v>
      </c>
      <c r="CF6" s="35">
        <f t="shared" si="9"/>
        <v>230.6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64.62</v>
      </c>
      <c r="CN6" s="35">
        <f t="shared" ref="CN6:CV6" si="10">IF(CN7="",NA(),CN7)</f>
        <v>63.65</v>
      </c>
      <c r="CO6" s="35">
        <f t="shared" si="10"/>
        <v>63.12</v>
      </c>
      <c r="CP6" s="35">
        <f t="shared" si="10"/>
        <v>61.45</v>
      </c>
      <c r="CQ6" s="35">
        <f t="shared" si="10"/>
        <v>62.11</v>
      </c>
      <c r="CR6" s="35">
        <f t="shared" si="10"/>
        <v>54.74</v>
      </c>
      <c r="CS6" s="35">
        <f t="shared" si="10"/>
        <v>53.78</v>
      </c>
      <c r="CT6" s="35">
        <f t="shared" si="10"/>
        <v>53.24</v>
      </c>
      <c r="CU6" s="35">
        <f t="shared" si="10"/>
        <v>52.31</v>
      </c>
      <c r="CV6" s="35">
        <f t="shared" si="10"/>
        <v>60.65</v>
      </c>
      <c r="CW6" s="34" t="str">
        <f>IF(CW7="","",IF(CW7="-","【-】","【"&amp;SUBSTITUTE(TEXT(CW7,"#,##0.00"),"-","△")&amp;"】"))</f>
        <v>【59.15】</v>
      </c>
      <c r="CX6" s="35">
        <f>IF(CX7="",NA(),CX7)</f>
        <v>98.79</v>
      </c>
      <c r="CY6" s="35">
        <f t="shared" ref="CY6:DG6" si="11">IF(CY7="",NA(),CY7)</f>
        <v>96.93</v>
      </c>
      <c r="CZ6" s="35">
        <f t="shared" si="11"/>
        <v>97.46</v>
      </c>
      <c r="DA6" s="35">
        <f t="shared" si="11"/>
        <v>98.32</v>
      </c>
      <c r="DB6" s="35">
        <f t="shared" si="11"/>
        <v>97.95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252026</v>
      </c>
      <c r="D7" s="37">
        <v>47</v>
      </c>
      <c r="E7" s="37">
        <v>17</v>
      </c>
      <c r="F7" s="37">
        <v>5</v>
      </c>
      <c r="G7" s="37">
        <v>0</v>
      </c>
      <c r="H7" s="37" t="s">
        <v>110</v>
      </c>
      <c r="I7" s="37" t="s">
        <v>111</v>
      </c>
      <c r="J7" s="37" t="s">
        <v>112</v>
      </c>
      <c r="K7" s="37" t="s">
        <v>113</v>
      </c>
      <c r="L7" s="37" t="s">
        <v>114</v>
      </c>
      <c r="M7" s="37"/>
      <c r="N7" s="38" t="s">
        <v>115</v>
      </c>
      <c r="O7" s="38" t="s">
        <v>116</v>
      </c>
      <c r="P7" s="38">
        <v>3.97</v>
      </c>
      <c r="Q7" s="38">
        <v>100</v>
      </c>
      <c r="R7" s="38">
        <v>3877</v>
      </c>
      <c r="S7" s="38">
        <v>112902</v>
      </c>
      <c r="T7" s="38">
        <v>196.87</v>
      </c>
      <c r="U7" s="38">
        <v>573.49</v>
      </c>
      <c r="V7" s="38">
        <v>4477</v>
      </c>
      <c r="W7" s="38">
        <v>1.55</v>
      </c>
      <c r="X7" s="38">
        <v>2888.39</v>
      </c>
      <c r="Y7" s="38">
        <v>62.79</v>
      </c>
      <c r="Z7" s="38">
        <v>61.97</v>
      </c>
      <c r="AA7" s="38">
        <v>60.11</v>
      </c>
      <c r="AB7" s="38">
        <v>58.97</v>
      </c>
      <c r="AC7" s="38">
        <v>58.31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258.95</v>
      </c>
      <c r="BG7" s="38">
        <v>140.38999999999999</v>
      </c>
      <c r="BH7" s="38">
        <v>127.4</v>
      </c>
      <c r="BI7" s="38">
        <v>115.57</v>
      </c>
      <c r="BJ7" s="38">
        <v>105.11</v>
      </c>
      <c r="BK7" s="38">
        <v>1197.82</v>
      </c>
      <c r="BL7" s="38">
        <v>1126.77</v>
      </c>
      <c r="BM7" s="38">
        <v>1044.8</v>
      </c>
      <c r="BN7" s="38">
        <v>1081.8</v>
      </c>
      <c r="BO7" s="38">
        <v>974.93</v>
      </c>
      <c r="BP7" s="38">
        <v>914.53</v>
      </c>
      <c r="BQ7" s="38">
        <v>60.79</v>
      </c>
      <c r="BR7" s="38">
        <v>61.65</v>
      </c>
      <c r="BS7" s="38">
        <v>64.44</v>
      </c>
      <c r="BT7" s="38">
        <v>63.19</v>
      </c>
      <c r="BU7" s="38">
        <v>59.21</v>
      </c>
      <c r="BV7" s="38">
        <v>51.03</v>
      </c>
      <c r="BW7" s="38">
        <v>50.9</v>
      </c>
      <c r="BX7" s="38">
        <v>50.82</v>
      </c>
      <c r="BY7" s="38">
        <v>52.19</v>
      </c>
      <c r="BZ7" s="38">
        <v>55.32</v>
      </c>
      <c r="CA7" s="38">
        <v>55.73</v>
      </c>
      <c r="CB7" s="38">
        <v>217.76</v>
      </c>
      <c r="CC7" s="38">
        <v>215.19</v>
      </c>
      <c r="CD7" s="38">
        <v>210.56</v>
      </c>
      <c r="CE7" s="38">
        <v>221.36</v>
      </c>
      <c r="CF7" s="38">
        <v>230.6</v>
      </c>
      <c r="CG7" s="38">
        <v>289.60000000000002</v>
      </c>
      <c r="CH7" s="38">
        <v>293.27</v>
      </c>
      <c r="CI7" s="38">
        <v>300.52</v>
      </c>
      <c r="CJ7" s="38">
        <v>296.14</v>
      </c>
      <c r="CK7" s="38">
        <v>283.17</v>
      </c>
      <c r="CL7" s="38">
        <v>276.77999999999997</v>
      </c>
      <c r="CM7" s="38">
        <v>64.62</v>
      </c>
      <c r="CN7" s="38">
        <v>63.65</v>
      </c>
      <c r="CO7" s="38">
        <v>63.12</v>
      </c>
      <c r="CP7" s="38">
        <v>61.45</v>
      </c>
      <c r="CQ7" s="38">
        <v>62.11</v>
      </c>
      <c r="CR7" s="38">
        <v>54.74</v>
      </c>
      <c r="CS7" s="38">
        <v>53.78</v>
      </c>
      <c r="CT7" s="38">
        <v>53.24</v>
      </c>
      <c r="CU7" s="38">
        <v>52.31</v>
      </c>
      <c r="CV7" s="38">
        <v>60.65</v>
      </c>
      <c r="CW7" s="38">
        <v>59.15</v>
      </c>
      <c r="CX7" s="38">
        <v>98.79</v>
      </c>
      <c r="CY7" s="38">
        <v>96.93</v>
      </c>
      <c r="CZ7" s="38">
        <v>97.46</v>
      </c>
      <c r="DA7" s="38">
        <v>98.32</v>
      </c>
      <c r="DB7" s="38">
        <v>97.95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2018-02-22T03:47:41Z</cp:lastPrinted>
  <dcterms:created xsi:type="dcterms:W3CDTF">2017-12-25T02:30:28Z</dcterms:created>
  <dcterms:modified xsi:type="dcterms:W3CDTF">2018-02-22T03:47:43Z</dcterms:modified>
  <cp:category/>
</cp:coreProperties>
</file>