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LHD8\share\下水\99 上下水道総務課\41 各種調査回答（県、財政課等）\財政課からの連絡・依頼\H29\【30.2.1】公営企業に係る経営比較分析表（H28年度決算）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<sst xmlns="http://schemas.openxmlformats.org/spreadsheetml/2006/main" count="240" uniqueCount="126">
  <si>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</si>
  <si>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</si>
  <si>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</si>
  <si>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</si>
  <si>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</si>
  <si>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</si>
  <si>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</si>
  <si>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</si>
  <si>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</si>
  <si>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</si>
  <si>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</si>
  <si>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</si>
  <si>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</si>
  <si>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</si>
  <si>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</si>
  <si>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</si>
  <si>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</si>
  <si>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</si>
  <si>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</si>
  <si>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</si>
  <si>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</si>
  <si>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</si>
  <si>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</si>
  <si>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</si>
  <si>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</si>
  <si>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</si>
  <si>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</si>
  <si>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</si>
  <si>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</si>
  <si>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</si>
  <si>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</si>
  <si>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</si>
  <si>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</si>
  <si>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</si>
  <si>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</si>
  <si>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</si>
  <si>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</si>
  <si>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</si>
  <si>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</si>
  <si>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</si>
  <si>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</si>
  <si>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</si>
  <si>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</si>
  <si>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</si>
  <si>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</si>
  <si>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</si>
  <si>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</si>
  <si>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</si>
  <si>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</si>
  <si>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</si>
  <si>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</si>
  <si>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</si>
  <si>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</si>
  <si>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</si>
  <si>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</si>
  <si>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</si>
  <si>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</si>
  <si>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</si>
  <si>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</si>
  <si>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</si>
  <si>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</si>
  <si>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</si>
  <si>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</si>
  <si>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</si>
  <si>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</si>
  <si>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</si>
  <si>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</si>
  <si>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</si>
  <si>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</si>
  <si>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</si>
  <si>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</si>
  <si>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</si>
  <si>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</si>
  <si>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</si>
  <si>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</si>
  <si>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</si>
  <si>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</si>
  <si>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</si>
  <si>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</si>
  <si>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</si>
  <si>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</si>
  <si>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</si>
  <si>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</si>
  <si>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</si>
  <si>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</si>
  <si>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</si>
  <si>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</si>
  <si>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</si>
  <si>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</si>
  <si>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</si>
  <si>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</si>
  <si>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</si>
  <si>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</si>
  <si>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</si>
  <si>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</si>
  <si>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</si>
  <si>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</si>
  <si>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</si>
  <si>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</si>
  <si>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</si>
  <si>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</si>
  <si>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</si>
  <si>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</si>
  <si>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</si>
  <si>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</si>
  <si>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</si>
  <si>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</si>
  <si>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</si>
  <si>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</si>
  <si>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</si>
  <si>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彦根市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</si>
  <si>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</si>
  <si>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</si>
  <si>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</si>
  <si>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</si>
  <si>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</si>
  <si>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</si>
  <si>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</si>
  <si>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</si>
  <si>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</si>
  <si>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</si>
  <si>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</si>
  <si>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法定耐用年数を超える施設がないため、該当はありません。</t>
    <phoneticPr fontId="4"/>
  </si>
  <si>
    <t xml:space="preserve">　本市は、多くの未整備地域を残しているためその早期解消に向けて整備事業を継続して行っている。
　平成37年度までに一般的な整備を完了し、その後、農業集落排水施設の接続を予定している。
　平成28年度から5か年間の「第５期経営計画」および平成29年度から10か年間の「経営戦略」に基づき、経営基盤を強化するために諸課題への対応、各種指標の適正化を図っていく。
　また、平成32年度から地方公営企業法の適用を行う予定であり、移行後に企業会計の財務指標を得たうえで使用料の見直しを検討する。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rPh sb="64" eb="66">
      <t>カンリョウ</t>
    </rPh>
    <rPh sb="70" eb="71">
      <t>ゴ</t>
    </rPh>
    <rPh sb="72" eb="74">
      <t>ノウギョウ</t>
    </rPh>
    <rPh sb="74" eb="76">
      <t>シュウラク</t>
    </rPh>
    <rPh sb="76" eb="78">
      <t>ハイスイ</t>
    </rPh>
    <rPh sb="78" eb="80">
      <t>シセツ</t>
    </rPh>
    <rPh sb="81" eb="83">
      <t>セツゾク</t>
    </rPh>
    <rPh sb="84" eb="86">
      <t>ヨテイ</t>
    </rPh>
    <phoneticPr fontId="4"/>
  </si>
  <si>
    <t>非設置</t>
    <rPh sb="0" eb="1">
      <t>ヒ</t>
    </rPh>
    <rPh sb="1" eb="3">
      <t>セッチ</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</si>
  <si>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rPh sb="6" eb="8">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</si>
</sst>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16-48C2-8E99-A20EFE7437A6}"/>
            </c:ext>
          </c:extLst>
        </c:ser>
        <c:dLbls>
          <c:showLegendKey val="0"/>
          <c:showVal val="0"/>
          <c:showCatName val="0"/>
          <c:showSerName val="0"/>
          <c:showPercent val="0"/>
          <c:showBubbleSize val="0"/>
        </c:dLbls>
        <c:gapWidth val="150"/>
        <c:axId val="100243712"/>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c:ext xmlns:c16="http://schemas.microsoft.com/office/drawing/2014/chart" uri="{C3380CC4-5D6E-409C-BE32-E72D297353CC}">
              <c16:uniqueId val="{00000001-FD16-48C2-8E99-A20EFE7437A6}"/>
            </c:ext>
          </c:extLst>
        </c:ser>
        <c:dLbls>
          <c:showLegendKey val="0"/>
          <c:showVal val="0"/>
          <c:showCatName val="0"/>
          <c:showSerName val="0"/>
          <c:showPercent val="0"/>
          <c:showBubbleSize val="0"/>
        </c:dLbls>
        <c:marker val="1"/>
        <c:smooth val="0"/>
        <c:axId val="100243712"/>
        <c:axId val="118313344"/>
      </c:lineChart>
      <c:dateAx>
        <c:axId val="100243712"/>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76.819999999999993</c:v>
                </c:pt>
                <c:pt idx="3">
                  <c:v>76.819999999999993</c:v>
                </c:pt>
                <c:pt idx="4">
                  <c:v>77.03</c:v>
                </c:pt>
              </c:numCache>
            </c:numRef>
          </c:val>
          <c:extLst>
            <c:ext xmlns:c16="http://schemas.microsoft.com/office/drawing/2014/chart" uri="{C3380CC4-5D6E-409C-BE32-E72D297353CC}">
              <c16:uniqueId val="{00000000-09CD-4C10-B3A0-59F4337F9350}"/>
            </c:ext>
          </c:extLst>
        </c:ser>
        <c:dLbls>
          <c:showLegendKey val="0"/>
          <c:showVal val="0"/>
          <c:showCatName val="0"/>
          <c:showSerName val="0"/>
          <c:showPercent val="0"/>
          <c:showBubbleSize val="0"/>
        </c:dLbls>
        <c:gapWidth val="150"/>
        <c:axId val="131550592"/>
        <c:axId val="1315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c:ext xmlns:c16="http://schemas.microsoft.com/office/drawing/2014/chart" uri="{C3380CC4-5D6E-409C-BE32-E72D297353CC}">
              <c16:uniqueId val="{00000001-09CD-4C10-B3A0-59F4337F9350}"/>
            </c:ext>
          </c:extLst>
        </c:ser>
        <c:dLbls>
          <c:showLegendKey val="0"/>
          <c:showVal val="0"/>
          <c:showCatName val="0"/>
          <c:showSerName val="0"/>
          <c:showPercent val="0"/>
          <c:showBubbleSize val="0"/>
        </c:dLbls>
        <c:marker val="1"/>
        <c:smooth val="0"/>
        <c:axId val="131550592"/>
        <c:axId val="131552768"/>
      </c:lineChart>
      <c:dateAx>
        <c:axId val="131550592"/>
        <c:scaling>
          <c:orientation val="minMax"/>
        </c:scaling>
        <c:delete val="1"/>
        <c:axPos val="b"/>
        <c:numFmt formatCode="ge" sourceLinked="1"/>
        <c:majorTickMark val="none"/>
        <c:minorTickMark val="none"/>
        <c:tickLblPos val="none"/>
        <c:crossAx val="131552768"/>
        <c:crosses val="autoZero"/>
        <c:auto val="1"/>
        <c:lblOffset val="100"/>
        <c:baseTimeUnit val="years"/>
      </c:dateAx>
      <c:valAx>
        <c:axId val="1315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88.75</c:v>
                </c:pt>
                <c:pt idx="1">
                  <c:v>88.14</c:v>
                </c:pt>
                <c:pt idx="2">
                  <c:v>88.63</c:v>
                </c:pt>
                <c:pt idx="3">
                  <c:v>85.49</c:v>
                </c:pt>
                <c:pt idx="4">
                  <c:v>85.54</c:v>
                </c:pt>
              </c:numCache>
            </c:numRef>
          </c:val>
          <c:extLst>
            <c:ext xmlns:c16="http://schemas.microsoft.com/office/drawing/2014/chart" uri="{C3380CC4-5D6E-409C-BE32-E72D297353CC}">
              <c16:uniqueId val="{00000000-F941-4260-A0C3-B97C5B6A03F3}"/>
            </c:ext>
          </c:extLst>
        </c:ser>
        <c:dLbls>
          <c:showLegendKey val="0"/>
          <c:showVal val="0"/>
          <c:showCatName val="0"/>
          <c:showSerName val="0"/>
          <c:showPercent val="0"/>
          <c:showBubbleSize val="0"/>
        </c:dLbls>
        <c:gapWidth val="150"/>
        <c:axId val="131587072"/>
        <c:axId val="131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c:ext xmlns:c16="http://schemas.microsoft.com/office/drawing/2014/chart" uri="{C3380CC4-5D6E-409C-BE32-E72D297353CC}">
              <c16:uniqueId val="{00000001-F941-4260-A0C3-B97C5B6A03F3}"/>
            </c:ext>
          </c:extLst>
        </c:ser>
        <c:dLbls>
          <c:showLegendKey val="0"/>
          <c:showVal val="0"/>
          <c:showCatName val="0"/>
          <c:showSerName val="0"/>
          <c:showPercent val="0"/>
          <c:showBubbleSize val="0"/>
        </c:dLbls>
        <c:marker val="1"/>
        <c:smooth val="0"/>
        <c:axId val="131587072"/>
        <c:axId val="131589248"/>
      </c:lineChart>
      <c:dateAx>
        <c:axId val="131587072"/>
        <c:scaling>
          <c:orientation val="minMax"/>
        </c:scaling>
        <c:delete val="1"/>
        <c:axPos val="b"/>
        <c:numFmt formatCode="ge" sourceLinked="1"/>
        <c:majorTickMark val="none"/>
        <c:minorTickMark val="none"/>
        <c:tickLblPos val="none"/>
        <c:crossAx val="131589248"/>
        <c:crosses val="autoZero"/>
        <c:auto val="1"/>
        <c:lblOffset val="100"/>
        <c:baseTimeUnit val="years"/>
      </c:dateAx>
      <c:valAx>
        <c:axId val="131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70.790000000000006</c:v>
                </c:pt>
                <c:pt idx="1">
                  <c:v>69.760000000000005</c:v>
                </c:pt>
                <c:pt idx="2">
                  <c:v>70.459999999999994</c:v>
                </c:pt>
                <c:pt idx="3">
                  <c:v>81.319999999999993</c:v>
                </c:pt>
                <c:pt idx="4">
                  <c:v>76.569999999999993</c:v>
                </c:pt>
              </c:numCache>
            </c:numRef>
          </c:val>
          <c:extLst>
            <c:ext xmlns:c16="http://schemas.microsoft.com/office/drawing/2014/chart" uri="{C3380CC4-5D6E-409C-BE32-E72D297353CC}">
              <c16:uniqueId val="{00000000-2A8D-438B-A818-7FC84110B240}"/>
            </c:ext>
          </c:extLst>
        </c:ser>
        <c:dLbls>
          <c:showLegendKey val="0"/>
          <c:showVal val="0"/>
          <c:showCatName val="0"/>
          <c:showSerName val="0"/>
          <c:showPercent val="0"/>
          <c:showBubbleSize val="0"/>
        </c:dLbls>
        <c:gapWidth val="150"/>
        <c:axId val="118323072"/>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D-438B-A818-7FC84110B240}"/>
            </c:ext>
          </c:extLst>
        </c:ser>
        <c:dLbls>
          <c:showLegendKey val="0"/>
          <c:showVal val="0"/>
          <c:showCatName val="0"/>
          <c:showSerName val="0"/>
          <c:showPercent val="0"/>
          <c:showBubbleSize val="0"/>
        </c:dLbls>
        <c:marker val="1"/>
        <c:smooth val="0"/>
        <c:axId val="118323072"/>
        <c:axId val="118333440"/>
      </c:lineChart>
      <c:dateAx>
        <c:axId val="118323072"/>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A5-4801-A6BE-E15320A450F6}"/>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5-4801-A6BE-E15320A450F6}"/>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2-4C23-8140-5C33BC7A13D9}"/>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2-4C23-8140-5C33BC7A13D9}"/>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7-4C5E-BC43-CFFD01960A25}"/>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7-4C5E-BC43-CFFD01960A25}"/>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8D-4DF7-814D-89E77ED684E3}"/>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D-4DF7-814D-89E77ED684E3}"/>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2059.92</c:v>
                </c:pt>
                <c:pt idx="1">
                  <c:v>2434.65</c:v>
                </c:pt>
                <c:pt idx="2">
                  <c:v>2489.27</c:v>
                </c:pt>
                <c:pt idx="3">
                  <c:v>3476.86</c:v>
                </c:pt>
                <c:pt idx="4">
                  <c:v>3346.41</c:v>
                </c:pt>
              </c:numCache>
            </c:numRef>
          </c:val>
          <c:extLst>
            <c:ext xmlns:c16="http://schemas.microsoft.com/office/drawing/2014/chart" uri="{C3380CC4-5D6E-409C-BE32-E72D297353CC}">
              <c16:uniqueId val="{00000000-1D1E-44E1-AA8B-99A2144BD6D2}"/>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c:ext xmlns:c16="http://schemas.microsoft.com/office/drawing/2014/chart" uri="{C3380CC4-5D6E-409C-BE32-E72D297353CC}">
              <c16:uniqueId val="{00000001-1D1E-44E1-AA8B-99A2144BD6D2}"/>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56.96</c:v>
                </c:pt>
                <c:pt idx="1">
                  <c:v>61.51</c:v>
                </c:pt>
                <c:pt idx="2">
                  <c:v>63.05</c:v>
                </c:pt>
                <c:pt idx="3">
                  <c:v>57.48</c:v>
                </c:pt>
                <c:pt idx="4">
                  <c:v>57.47</c:v>
                </c:pt>
              </c:numCache>
            </c:numRef>
          </c:val>
          <c:extLst>
            <c:ext xmlns:c16="http://schemas.microsoft.com/office/drawing/2014/chart" uri="{C3380CC4-5D6E-409C-BE32-E72D297353CC}">
              <c16:uniqueId val="{00000000-51F6-4D5B-9D9B-A936D1621131}"/>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c:ext xmlns:c16="http://schemas.microsoft.com/office/drawing/2014/chart" uri="{C3380CC4-5D6E-409C-BE32-E72D297353CC}">
              <c16:uniqueId val="{00000001-51F6-4D5B-9D9B-A936D1621131}"/>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280.52</c:v>
                </c:pt>
                <c:pt idx="1">
                  <c:v>258.60000000000002</c:v>
                </c:pt>
                <c:pt idx="2">
                  <c:v>259.5</c:v>
                </c:pt>
                <c:pt idx="3">
                  <c:v>283.94</c:v>
                </c:pt>
                <c:pt idx="4">
                  <c:v>281.74</c:v>
                </c:pt>
              </c:numCache>
            </c:numRef>
          </c:val>
          <c:extLst>
            <c:ext xmlns:c16="http://schemas.microsoft.com/office/drawing/2014/chart" uri="{C3380CC4-5D6E-409C-BE32-E72D297353CC}">
              <c16:uniqueId val="{00000000-B73B-4DEC-8044-6999982F44DB}"/>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c:ext xmlns:c16="http://schemas.microsoft.com/office/drawing/2014/chart" uri="{C3380CC4-5D6E-409C-BE32-E72D297353CC}">
              <c16:uniqueId val="{00000001-B73B-4DEC-8044-6999982F44DB}"/>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8"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彦根市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112902</v>
      </c>
      <c r="AM8" s="50"/>
      <c r="AN8" s="50"/>
      <c r="AO8" s="50"/>
      <c r="AP8" s="50"/>
      <c r="AQ8" s="50"/>
      <c r="AR8" s="50"/>
      <c r="AS8" s="50"/>
      <c r="AT8" s="45">
        <f>データ!T6</f>
        <v>196.87</v>
      </c>
      <c r="AU8" s="45"/>
      <c r="AV8" s="45"/>
      <c r="AW8" s="45"/>
      <c r="AX8" s="45"/>
      <c r="AY8" s="45"/>
      <c r="AZ8" s="45"/>
      <c r="BA8" s="45"/>
      <c r="BB8" s="45">
        <f>データ!U6</f>
        <v>573.49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6.71</v>
      </c>
      <c r="Q10" s="45"/>
      <c r="R10" s="45"/>
      <c r="S10" s="45"/>
      <c r="T10" s="45"/>
      <c r="U10" s="45"/>
      <c r="V10" s="45"/>
      <c r="W10" s="45">
        <f>データ!Q6</f>
        <v>84.81</v>
      </c>
      <c r="X10" s="45"/>
      <c r="Y10" s="45"/>
      <c r="Z10" s="45"/>
      <c r="AA10" s="45"/>
      <c r="AB10" s="45"/>
      <c r="AC10" s="45"/>
      <c r="AD10" s="50">
        <f>データ!R6</f>
        <v>2894</v>
      </c>
      <c r="AE10" s="50"/>
      <c r="AF10" s="50"/>
      <c r="AG10" s="50"/>
      <c r="AH10" s="50"/>
      <c r="AI10" s="50"/>
      <c r="AJ10" s="50"/>
      <c r="AK10" s="2"/>
      <c r="AL10" s="50">
        <f>データ!V6</f>
        <v>7561</v>
      </c>
      <c r="AM10" s="50"/>
      <c r="AN10" s="50"/>
      <c r="AO10" s="50"/>
      <c r="AP10" s="50"/>
      <c r="AQ10" s="50"/>
      <c r="AR10" s="50"/>
      <c r="AS10" s="50"/>
      <c r="AT10" s="45">
        <f>データ!W6</f>
        <v>2.75</v>
      </c>
      <c r="AU10" s="45"/>
      <c r="AV10" s="45"/>
      <c r="AW10" s="45"/>
      <c r="AX10" s="45"/>
      <c r="AY10" s="45"/>
      <c r="AZ10" s="45"/>
      <c r="BA10" s="45"/>
      <c r="BB10" s="45">
        <f>データ!X6</f>
        <v>2749.45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252026</v>
      </c>
      <c r="D6" s="33">
        <f t="shared" si="3"/>
        <v>47</v>
      </c>
      <c r="E6" s="33">
        <f t="shared" si="3"/>
        <v>17</v>
      </c>
      <c r="F6" s="33">
        <f t="shared" si="3"/>
        <v>4</v>
      </c>
      <c r="G6" s="33">
        <f t="shared" si="3"/>
        <v>0</v>
      </c>
      <c r="H6" s="33" t="str">
        <f t="shared" si="3"/>
        <v>滋賀県　彦根市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6.71</v>
      </c>
      <c r="Q6" s="34">
        <f t="shared" si="3"/>
        <v>84.81</v>
      </c>
      <c r="R6" s="34">
        <f t="shared" si="3"/>
        <v>2894</v>
      </c>
      <c r="S6" s="34">
        <f t="shared" si="3"/>
        <v>112902</v>
      </c>
      <c r="T6" s="34">
        <f t="shared" si="3"/>
        <v>196.87</v>
      </c>
      <c r="U6" s="34">
        <f t="shared" si="3"/>
        <v>573.49</v>
      </c>
      <c r="V6" s="34">
        <f t="shared" si="3"/>
        <v>7561</v>
      </c>
      <c r="W6" s="34">
        <f t="shared" si="3"/>
        <v>2.75</v>
      </c>
      <c r="X6" s="34">
        <f t="shared" si="3"/>
        <v>2749.45</v>
      </c>
      <c r="Y6" s="35">
        <f>IF(Y7="",NA(),Y7)</f>
        <v>70.790000000000006</v>
      </c>
      <c r="Z6" s="35">
        <f t="shared" ref="Z6:AH6" si="4">IF(Z7="",NA(),Z7)</f>
        <v>69.760000000000005</v>
      </c>
      <c r="AA6" s="35">
        <f t="shared" si="4"/>
        <v>70.459999999999994</v>
      </c>
      <c r="AB6" s="35">
        <f t="shared" si="4"/>
        <v>81.319999999999993</v>
      </c>
      <c r="AC6" s="35">
        <f t="shared" si="4"/>
        <v>76.569999999999993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2059.92</v>
      </c>
      <c r="BG6" s="35">
        <f t="shared" ref="BG6:BO6" si="7">IF(BG7="",NA(),BG7)</f>
        <v>2434.65</v>
      </c>
      <c r="BH6" s="35">
        <f t="shared" si="7"/>
        <v>2489.27</v>
      </c>
      <c r="BI6" s="35">
        <f t="shared" si="7"/>
        <v>3476.86</v>
      </c>
      <c r="BJ6" s="35">
        <f t="shared" si="7"/>
        <v>3346.41</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56.96</v>
      </c>
      <c r="BR6" s="35">
        <f t="shared" ref="BR6:BZ6" si="8">IF(BR7="",NA(),BR7)</f>
        <v>61.51</v>
      </c>
      <c r="BS6" s="35">
        <f t="shared" si="8"/>
        <v>63.05</v>
      </c>
      <c r="BT6" s="35">
        <f t="shared" si="8"/>
        <v>57.48</v>
      </c>
      <c r="BU6" s="35">
        <f t="shared" si="8"/>
        <v>57.47</v>
      </c>
      <c r="BV6" s="35">
        <f t="shared" si="8"/>
        <v>51.73</v>
      </c>
      <c r="BW6" s="35">
        <f t="shared" si="8"/>
        <v>53.01</v>
      </c>
      <c r="BX6" s="35">
        <f t="shared" si="8"/>
        <v>50.54</v>
      </c>
      <c r="BY6" s="35">
        <f t="shared" si="8"/>
        <v>66.22</v>
      </c>
      <c r="BZ6" s="35">
        <f t="shared" si="8"/>
        <v>69.87</v>
      </c>
      <c r="CA6" s="34" t="str">
        <f>IF(CA7="","",IF(CA7="-","【-】","【"&amp;SUBSTITUTE(TEXT(CA7,"#,##0.00"),"-","△")&amp;"】"))</f>
        <v>【69.80】</v>
      </c>
      <c r="CB6" s="35">
        <f>IF(CB7="",NA(),CB7)</f>
        <v>280.52</v>
      </c>
      <c r="CC6" s="35">
        <f t="shared" ref="CC6:CK6" si="9">IF(CC7="",NA(),CC7)</f>
        <v>258.60000000000002</v>
      </c>
      <c r="CD6" s="35">
        <f t="shared" si="9"/>
        <v>259.5</v>
      </c>
      <c r="CE6" s="35">
        <f t="shared" si="9"/>
        <v>283.94</v>
      </c>
      <c r="CF6" s="35">
        <f t="shared" si="9"/>
        <v>281.74</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73.099999999999994</v>
      </c>
      <c r="CN6" s="35">
        <f t="shared" ref="CN6:CV6" si="10">IF(CN7="",NA(),CN7)</f>
        <v>73.59</v>
      </c>
      <c r="CO6" s="35">
        <f t="shared" si="10"/>
        <v>76.819999999999993</v>
      </c>
      <c r="CP6" s="35">
        <f t="shared" si="10"/>
        <v>76.819999999999993</v>
      </c>
      <c r="CQ6" s="35">
        <f t="shared" si="10"/>
        <v>77.03</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88.75</v>
      </c>
      <c r="CY6" s="35">
        <f t="shared" ref="CY6:DG6" si="11">IF(CY7="",NA(),CY7)</f>
        <v>88.14</v>
      </c>
      <c r="CZ6" s="35">
        <f t="shared" si="11"/>
        <v>88.63</v>
      </c>
      <c r="DA6" s="35">
        <f t="shared" si="11"/>
        <v>85.49</v>
      </c>
      <c r="DB6" s="35">
        <f t="shared" si="11"/>
        <v>85.54</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252026</v>
      </c>
      <c r="D7" s="37">
        <v>47</v>
      </c>
      <c r="E7" s="37">
        <v>17</v>
      </c>
      <c r="F7" s="37">
        <v>4</v>
      </c>
      <c r="G7" s="37">
        <v>0</v>
      </c>
      <c r="H7" s="37" t="s">
        <v>110</v>
      </c>
      <c r="I7" s="37" t="s">
        <v>111</v>
      </c>
      <c r="J7" s="37" t="s">
        <v>112</v>
      </c>
      <c r="K7" s="37" t="s">
        <v>113</v>
      </c>
      <c r="L7" s="37" t="s">
        <v>114</v>
      </c>
      <c r="M7" s="37"/>
      <c r="N7" s="38" t="s">
        <v>115</v>
      </c>
      <c r="O7" s="38" t="s">
        <v>116</v>
      </c>
      <c r="P7" s="38">
        <v>6.71</v>
      </c>
      <c r="Q7" s="38">
        <v>84.81</v>
      </c>
      <c r="R7" s="38">
        <v>2894</v>
      </c>
      <c r="S7" s="38">
        <v>112902</v>
      </c>
      <c r="T7" s="38">
        <v>196.87</v>
      </c>
      <c r="U7" s="38">
        <v>573.49</v>
      </c>
      <c r="V7" s="38">
        <v>7561</v>
      </c>
      <c r="W7" s="38">
        <v>2.75</v>
      </c>
      <c r="X7" s="38">
        <v>2749.45</v>
      </c>
      <c r="Y7" s="38">
        <v>70.790000000000006</v>
      </c>
      <c r="Z7" s="38">
        <v>69.760000000000005</v>
      </c>
      <c r="AA7" s="38">
        <v>70.459999999999994</v>
      </c>
      <c r="AB7" s="38">
        <v>81.319999999999993</v>
      </c>
      <c r="AC7" s="38">
        <v>76.569999999999993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2059.92</v>
      </c>
      <c r="BG7" s="38">
        <v>2434.65</v>
      </c>
      <c r="BH7" s="38">
        <v>2489.27</v>
      </c>
      <c r="BI7" s="38">
        <v>3476.86</v>
      </c>
      <c r="BJ7" s="38">
        <v>3346.41</v>
      </c>
      <c r="BK7" s="38">
        <v>1716.82</v>
      </c>
      <c r="BL7" s="38">
        <v>1554.05</v>
      </c>
      <c r="BM7" s="38">
        <v>1671.86</v>
      </c>
      <c r="BN7" s="38">
        <v>1434.89</v>
      </c>
      <c r="BO7" s="38">
        <v>1298.9100000000001</v>
      </c>
      <c r="BP7" s="38">
        <v>1348.09</v>
      </c>
      <c r="BQ7" s="38">
        <v>56.96</v>
      </c>
      <c r="BR7" s="38">
        <v>61.51</v>
      </c>
      <c r="BS7" s="38">
        <v>63.05</v>
      </c>
      <c r="BT7" s="38">
        <v>57.48</v>
      </c>
      <c r="BU7" s="38">
        <v>57.47</v>
      </c>
      <c r="BV7" s="38">
        <v>51.73</v>
      </c>
      <c r="BW7" s="38">
        <v>53.01</v>
      </c>
      <c r="BX7" s="38">
        <v>50.54</v>
      </c>
      <c r="BY7" s="38">
        <v>66.22</v>
      </c>
      <c r="BZ7" s="38">
        <v>69.87</v>
      </c>
      <c r="CA7" s="38">
        <v>69.8</v>
      </c>
      <c r="CB7" s="38">
        <v>280.52</v>
      </c>
      <c r="CC7" s="38">
        <v>258.60000000000002</v>
      </c>
      <c r="CD7" s="38">
        <v>259.5</v>
      </c>
      <c r="CE7" s="38">
        <v>283.94</v>
      </c>
      <c r="CF7" s="38">
        <v>281.74</v>
      </c>
      <c r="CG7" s="38">
        <v>310.47000000000003</v>
      </c>
      <c r="CH7" s="38">
        <v>299.39</v>
      </c>
      <c r="CI7" s="38">
        <v>320.36</v>
      </c>
      <c r="CJ7" s="38">
        <v>246.72</v>
      </c>
      <c r="CK7" s="38">
        <v>234.96</v>
      </c>
      <c r="CL7" s="38">
        <v>232.54</v>
      </c>
      <c r="CM7" s="38">
        <v>73.099999999999994</v>
      </c>
      <c r="CN7" s="38">
        <v>73.59</v>
      </c>
      <c r="CO7" s="38">
        <v>76.819999999999993</v>
      </c>
      <c r="CP7" s="38">
        <v>76.819999999999993</v>
      </c>
      <c r="CQ7" s="38">
        <v>77.03</v>
      </c>
      <c r="CR7" s="38">
        <v>36.67</v>
      </c>
      <c r="CS7" s="38">
        <v>36.200000000000003</v>
      </c>
      <c r="CT7" s="38">
        <v>34.74</v>
      </c>
      <c r="CU7" s="38">
        <v>41.35</v>
      </c>
      <c r="CV7" s="38">
        <v>42.9</v>
      </c>
      <c r="CW7" s="38">
        <v>42.17</v>
      </c>
      <c r="CX7" s="38">
        <v>88.75</v>
      </c>
      <c r="CY7" s="38">
        <v>88.14</v>
      </c>
      <c r="CZ7" s="38">
        <v>88.63</v>
      </c>
      <c r="DA7" s="38">
        <v>85.49</v>
      </c>
      <c r="DB7" s="38">
        <v>85.54</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2017-12-25T02:20:21Z</dcterms:created>
  <dcterms:modified xsi:type="dcterms:W3CDTF">2018-02-19T23:42:23Z</dcterms:modified>
  <cp:category/>
</cp:coreProperties>
</file>