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ELHD8\share\下水\99 上下水道総務課\41 各種調査回答（県、財政課等）\財政課からの連絡・依頼\H29\【30.2.1】公営企業に係る経営比較分析表（H28年度決算）の分析等について\提出\"/>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AD10" i="4"/>
  <c r="B10" i="4"/>
  <c r="I8" i="4"/>
  <c r="B8" i="4"/>
  <c r="D10" i="5" l="1"/>
  <c r="C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<sst xmlns="http://schemas.openxmlformats.org/spreadsheetml/2006/main" count="240" uniqueCount="125">
  <si>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</si>
  <si>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</si>
  <si>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</si>
  <si>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</si>
  <si>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</si>
  <si>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</si>
  <si>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</si>
  <si>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</si>
  <si>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</si>
  <si>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</si>
  <si>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</si>
  <si>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</si>
  <si>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</si>
  <si>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</si>
  <si>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</si>
  <si>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</si>
  <si>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</si>
  <si>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</si>
  <si>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</si>
  <si>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</si>
  <si>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</si>
  <si>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</si>
  <si>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</si>
  <si>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</si>
  <si>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</si>
  <si>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</si>
  <si>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</si>
  <si>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</si>
  <si>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</si>
  <si>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</si>
  <si>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</si>
  <si>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</si>
  <si>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</si>
  <si>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</si>
  <si>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</si>
  <si>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</si>
  <si>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</si>
  <si>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</si>
  <si>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</si>
  <si>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</si>
  <si>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</si>
  <si>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</si>
  <si>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</si>
  <si>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</si>
  <si>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</si>
  <si>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</si>
  <si>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</si>
  <si>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</si>
  <si>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</si>
  <si>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</si>
  <si>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</si>
  <si>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</si>
  <si>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</si>
  <si>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</si>
  <si>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</si>
  <si>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</si>
  <si>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</si>
  <si>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</si>
  <si>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</si>
  <si>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</si>
  <si>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</si>
  <si>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</si>
  <si>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</si>
  <si>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</si>
  <si>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</si>
  <si>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</si>
  <si>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</si>
  <si>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</si>
  <si>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</si>
  <si>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</si>
  <si>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</si>
  <si>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</si>
  <si>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</si>
  <si>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</si>
  <si>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</si>
  <si>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</si>
  <si>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</si>
  <si>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</si>
  <si>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</si>
  <si>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</si>
  <si>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</si>
  <si>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</si>
  <si>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</si>
  <si>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</si>
  <si>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</si>
  <si>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</si>
  <si>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</si>
  <si>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</si>
  <si>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</si>
  <si>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</si>
  <si>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</si>
  <si>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</si>
  <si>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</si>
  <si>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</si>
  <si>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</si>
  <si>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</si>
  <si>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</si>
  <si>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</si>
  <si>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</si>
  <si>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</si>
  <si>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</si>
  <si>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</si>
  <si>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</si>
  <si>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</si>
  <si>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</si>
  <si>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</si>
  <si>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</si>
  <si>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</si>
  <si>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</si>
  <si>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滋賀県　彦根市</t>
  </si>
  <si>
    <t>法非適用</t>
  </si>
  <si>
    <t>下水道事業</t>
  </si>
  <si>
    <t>公共下水道</t>
  </si>
  <si>
    <t>Bd2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</si>
  <si>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</si>
  <si>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</si>
  <si>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</si>
  <si>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</si>
  <si>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</si>
  <si>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</si>
  <si>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</si>
  <si>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法定耐用年数を超える施設がないため、該当はありません。</t>
    <phoneticPr fontId="4"/>
  </si>
  <si>
    <t xml:space="preserve">　本市は、多くの未整備地域を残しているためその早期解消に向けて整備事業を継続して行っている。
　平成28年度から5か年間の「第５期経営計画」および平成29年度から10か年間の「経営戦略」に基づき、経営基盤を強化するために諸課題への対応、各種指標の適正化を図っていく。
　また、平成32年度から地方公営企業法の適用を行う予定であり、移行後に企業会計の財務指標を得たうえで使用料の見直しを検討する。
　さらに、滋賀県・関係市町と琵琶湖流域下水道東北部処理区関連の不明水対策などにおいて広域的な連携を積極的に進め、経費縮減に努める。
</t>
    <rPh sb="73" eb="75">
      <t>ヘイセイ</t>
    </rPh>
    <rPh sb="94" eb="95">
      <t>モト</t>
    </rPh>
    <rPh sb="138" eb="140">
      <t>ヘイセイ</t>
    </rPh>
    <rPh sb="142" eb="144">
      <t>ネンド</t>
    </rPh>
    <phoneticPr fontId="4"/>
  </si>
  <si>
    <t>非設置</t>
    <rPh sb="0" eb="1">
      <t>ヒ</t>
    </rPh>
    <rPh sb="1" eb="3">
      <t>セッチ</t>
    </rPh>
    <phoneticPr fontId="4"/>
  </si>
  <si>
    <t xml:space="preserve">　収益的収支比率が常に100％を切っており経営は厳しい状況である。
　経費回収率も類似団体平均値を下回っており、使用料収入で汚水処理費を賄い切れていない状況である。
　未普及地域解消に向けて整備事業をすすめているため、企業債残高対事業規模比率が類似団体平均値を上回っており、この残高の多さが汚水処理原価を引き上げ、経費回収率の悪さの原因となっている。
　現在、収支は資本費平準化債の活用と一般会計繰入金により均衡を保ってはいるが、使用料収入により総費用を賄う健全経営を行うには課題が多い。
　水洗化率については類似団体平均値を上回っていることから、引き続き当該指標の向上に努めていく。
</t>
    <rPh sb="6" eb="8">
      <t>ヒリツ</t>
    </rPh>
    <rPh sb="246" eb="249">
      <t>スイセンカ</t>
    </rPh>
    <rPh sb="249" eb="250">
      <t>リツ</t>
    </rPh>
    <rPh sb="255" eb="257">
      <t>ルイジ</t>
    </rPh>
    <rPh sb="257" eb="259">
      <t>ダンタイ</t>
    </rPh>
    <rPh sb="259" eb="261">
      <t>ヘイキン</t>
    </rPh>
    <rPh sb="261" eb="262">
      <t>アタイ</t>
    </rPh>
    <rPh sb="263" eb="265">
      <t>ウワマワ</t>
    </rPh>
    <rPh sb="274" eb="275">
      <t>ヒ</t>
    </rPh>
    <rPh sb="276" eb="277">
      <t>ツヅ</t>
    </rPh>
    <rPh sb="278" eb="280">
      <t>トウガイ</t>
    </rPh>
    <rPh sb="280" eb="282">
      <t>シヒョウ</t>
    </rPh>
    <rPh sb="283" eb="285">
      <t>コウジョウ</t>
    </rPh>
    <rPh sb="286" eb="287">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</si>
</sst>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94E-4B0D-919A-CC88D91A8EFD}"/>
            </c:ext>
          </c:extLst>
        </c:ser>
        <c:dLbls>
          <c:showLegendKey val="0"/>
          <c:showVal val="0"/>
          <c:showCatName val="0"/>
          <c:showSerName val="0"/>
          <c:showPercent val="0"/>
          <c:showBubbleSize val="0"/>
        </c:dLbls>
        <c:gapWidth val="150"/>
        <c:axId val="100272384"/>
        <c:axId val="11884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0.06</c:v>
                </c:pt>
                <c:pt idx="2">
                  <c:v>0.04</c:v>
                </c:pt>
                <c:pt idx="3">
                  <c:v>0.38</c:v>
                </c:pt>
                <c:pt idx="4">
                  <c:v>0.01</c:v>
                </c:pt>
              </c:numCache>
            </c:numRef>
          </c:val>
          <c:smooth val="0"/>
          <c:extLst>
            <c:ext xmlns:c16="http://schemas.microsoft.com/office/drawing/2014/chart" uri="{C3380CC4-5D6E-409C-BE32-E72D297353CC}">
              <c16:uniqueId val="{00000001-C94E-4B0D-919A-CC88D91A8EFD}"/>
            </c:ext>
          </c:extLst>
        </c:ser>
        <c:dLbls>
          <c:showLegendKey val="0"/>
          <c:showVal val="0"/>
          <c:showCatName val="0"/>
          <c:showSerName val="0"/>
          <c:showPercent val="0"/>
          <c:showBubbleSize val="0"/>
        </c:dLbls>
        <c:marker val="1"/>
        <c:smooth val="0"/>
        <c:axId val="100272384"/>
        <c:axId val="118841728"/>
      </c:lineChart>
      <c:dateAx>
        <c:axId val="100272384"/>
        <c:scaling>
          <c:orientation val="minMax"/>
        </c:scaling>
        <c:delete val="1"/>
        <c:axPos val="b"/>
        <c:numFmt formatCode="ge" sourceLinked="1"/>
        <c:majorTickMark val="none"/>
        <c:minorTickMark val="none"/>
        <c:tickLblPos val="none"/>
        <c:crossAx val="118841728"/>
        <c:crosses val="autoZero"/>
        <c:auto val="1"/>
        <c:lblOffset val="100"/>
        <c:baseTimeUnit val="years"/>
      </c:dateAx>
      <c:valAx>
        <c:axId val="11884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7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73.099999999999994</c:v>
                </c:pt>
                <c:pt idx="1">
                  <c:v>73.59</c:v>
                </c:pt>
                <c:pt idx="2">
                  <c:v>76.819999999999993</c:v>
                </c:pt>
                <c:pt idx="3">
                  <c:v>76.819999999999993</c:v>
                </c:pt>
                <c:pt idx="4">
                  <c:v>77.06</c:v>
                </c:pt>
              </c:numCache>
            </c:numRef>
          </c:val>
          <c:extLst>
            <c:ext xmlns:c16="http://schemas.microsoft.com/office/drawing/2014/chart" uri="{C3380CC4-5D6E-409C-BE32-E72D297353CC}">
              <c16:uniqueId val="{00000000-AB14-498A-A492-2E3F38803A2D}"/>
            </c:ext>
          </c:extLst>
        </c:ser>
        <c:dLbls>
          <c:showLegendKey val="0"/>
          <c:showVal val="0"/>
          <c:showCatName val="0"/>
          <c:showSerName val="0"/>
          <c:showPercent val="0"/>
          <c:showBubbleSize val="0"/>
        </c:dLbls>
        <c:gapWidth val="150"/>
        <c:axId val="132054400"/>
        <c:axId val="13205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65.31</c:v>
                </c:pt>
                <c:pt idx="1">
                  <c:v>62.09</c:v>
                </c:pt>
                <c:pt idx="2">
                  <c:v>62.23</c:v>
                </c:pt>
                <c:pt idx="3">
                  <c:v>60</c:v>
                </c:pt>
                <c:pt idx="4">
                  <c:v>61.03</c:v>
                </c:pt>
              </c:numCache>
            </c:numRef>
          </c:val>
          <c:smooth val="0"/>
          <c:extLst>
            <c:ext xmlns:c16="http://schemas.microsoft.com/office/drawing/2014/chart" uri="{C3380CC4-5D6E-409C-BE32-E72D297353CC}">
              <c16:uniqueId val="{00000001-AB14-498A-A492-2E3F38803A2D}"/>
            </c:ext>
          </c:extLst>
        </c:ser>
        <c:dLbls>
          <c:showLegendKey val="0"/>
          <c:showVal val="0"/>
          <c:showCatName val="0"/>
          <c:showSerName val="0"/>
          <c:showPercent val="0"/>
          <c:showBubbleSize val="0"/>
        </c:dLbls>
        <c:marker val="1"/>
        <c:smooth val="0"/>
        <c:axId val="132054400"/>
        <c:axId val="132056576"/>
      </c:lineChart>
      <c:dateAx>
        <c:axId val="132054400"/>
        <c:scaling>
          <c:orientation val="minMax"/>
        </c:scaling>
        <c:delete val="1"/>
        <c:axPos val="b"/>
        <c:numFmt formatCode="ge" sourceLinked="1"/>
        <c:majorTickMark val="none"/>
        <c:minorTickMark val="none"/>
        <c:tickLblPos val="none"/>
        <c:crossAx val="132056576"/>
        <c:crosses val="autoZero"/>
        <c:auto val="1"/>
        <c:lblOffset val="100"/>
        <c:baseTimeUnit val="years"/>
      </c:dateAx>
      <c:valAx>
        <c:axId val="13205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5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89.27</c:v>
                </c:pt>
                <c:pt idx="1">
                  <c:v>89.69</c:v>
                </c:pt>
                <c:pt idx="2">
                  <c:v>89.62</c:v>
                </c:pt>
                <c:pt idx="3">
                  <c:v>89.99</c:v>
                </c:pt>
                <c:pt idx="4">
                  <c:v>90.07</c:v>
                </c:pt>
              </c:numCache>
            </c:numRef>
          </c:val>
          <c:extLst>
            <c:ext xmlns:c16="http://schemas.microsoft.com/office/drawing/2014/chart" uri="{C3380CC4-5D6E-409C-BE32-E72D297353CC}">
              <c16:uniqueId val="{00000000-976A-4B16-85AD-DAB3D37F78AF}"/>
            </c:ext>
          </c:extLst>
        </c:ser>
        <c:dLbls>
          <c:showLegendKey val="0"/>
          <c:showVal val="0"/>
          <c:showCatName val="0"/>
          <c:showSerName val="0"/>
          <c:showPercent val="0"/>
          <c:showBubbleSize val="0"/>
        </c:dLbls>
        <c:gapWidth val="150"/>
        <c:axId val="132115456"/>
        <c:axId val="13211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87.07</c:v>
                </c:pt>
                <c:pt idx="1">
                  <c:v>86.88</c:v>
                </c:pt>
                <c:pt idx="2">
                  <c:v>86.56</c:v>
                </c:pt>
                <c:pt idx="3">
                  <c:v>86.78</c:v>
                </c:pt>
                <c:pt idx="4">
                  <c:v>86.83</c:v>
                </c:pt>
              </c:numCache>
            </c:numRef>
          </c:val>
          <c:smooth val="0"/>
          <c:extLst>
            <c:ext xmlns:c16="http://schemas.microsoft.com/office/drawing/2014/chart" uri="{C3380CC4-5D6E-409C-BE32-E72D297353CC}">
              <c16:uniqueId val="{00000001-976A-4B16-85AD-DAB3D37F78AF}"/>
            </c:ext>
          </c:extLst>
        </c:ser>
        <c:dLbls>
          <c:showLegendKey val="0"/>
          <c:showVal val="0"/>
          <c:showCatName val="0"/>
          <c:showSerName val="0"/>
          <c:showPercent val="0"/>
          <c:showBubbleSize val="0"/>
        </c:dLbls>
        <c:marker val="1"/>
        <c:smooth val="0"/>
        <c:axId val="132115456"/>
        <c:axId val="132117632"/>
      </c:lineChart>
      <c:dateAx>
        <c:axId val="132115456"/>
        <c:scaling>
          <c:orientation val="minMax"/>
        </c:scaling>
        <c:delete val="1"/>
        <c:axPos val="b"/>
        <c:numFmt formatCode="ge" sourceLinked="1"/>
        <c:majorTickMark val="none"/>
        <c:minorTickMark val="none"/>
        <c:tickLblPos val="none"/>
        <c:crossAx val="132117632"/>
        <c:crosses val="autoZero"/>
        <c:auto val="1"/>
        <c:lblOffset val="100"/>
        <c:baseTimeUnit val="years"/>
      </c:dateAx>
      <c:valAx>
        <c:axId val="13211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11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70.790000000000006</c:v>
                </c:pt>
                <c:pt idx="1">
                  <c:v>71.86</c:v>
                </c:pt>
                <c:pt idx="2">
                  <c:v>70.459999999999994</c:v>
                </c:pt>
                <c:pt idx="3">
                  <c:v>73.5</c:v>
                </c:pt>
                <c:pt idx="4">
                  <c:v>69.959999999999994</c:v>
                </c:pt>
              </c:numCache>
            </c:numRef>
          </c:val>
          <c:extLst>
            <c:ext xmlns:c16="http://schemas.microsoft.com/office/drawing/2014/chart" uri="{C3380CC4-5D6E-409C-BE32-E72D297353CC}">
              <c16:uniqueId val="{00000000-C85F-48A6-A583-232ECB68E3D5}"/>
            </c:ext>
          </c:extLst>
        </c:ser>
        <c:dLbls>
          <c:showLegendKey val="0"/>
          <c:showVal val="0"/>
          <c:showCatName val="0"/>
          <c:showSerName val="0"/>
          <c:showPercent val="0"/>
          <c:showBubbleSize val="0"/>
        </c:dLbls>
        <c:gapWidth val="150"/>
        <c:axId val="90642304"/>
        <c:axId val="11833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5F-48A6-A583-232ECB68E3D5}"/>
            </c:ext>
          </c:extLst>
        </c:ser>
        <c:dLbls>
          <c:showLegendKey val="0"/>
          <c:showVal val="0"/>
          <c:showCatName val="0"/>
          <c:showSerName val="0"/>
          <c:showPercent val="0"/>
          <c:showBubbleSize val="0"/>
        </c:dLbls>
        <c:marker val="1"/>
        <c:smooth val="0"/>
        <c:axId val="90642304"/>
        <c:axId val="118337536"/>
      </c:lineChart>
      <c:dateAx>
        <c:axId val="90642304"/>
        <c:scaling>
          <c:orientation val="minMax"/>
        </c:scaling>
        <c:delete val="1"/>
        <c:axPos val="b"/>
        <c:numFmt formatCode="ge" sourceLinked="1"/>
        <c:majorTickMark val="none"/>
        <c:minorTickMark val="none"/>
        <c:tickLblPos val="none"/>
        <c:crossAx val="118337536"/>
        <c:crosses val="autoZero"/>
        <c:auto val="1"/>
        <c:lblOffset val="100"/>
        <c:baseTimeUnit val="years"/>
      </c:dateAx>
      <c:valAx>
        <c:axId val="11833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4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90-4FF6-A089-14AA39FAF4BE}"/>
            </c:ext>
          </c:extLst>
        </c:ser>
        <c:dLbls>
          <c:showLegendKey val="0"/>
          <c:showVal val="0"/>
          <c:showCatName val="0"/>
          <c:showSerName val="0"/>
          <c:showPercent val="0"/>
          <c:showBubbleSize val="0"/>
        </c:dLbls>
        <c:gapWidth val="150"/>
        <c:axId val="118851072"/>
        <c:axId val="11885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90-4FF6-A089-14AA39FAF4BE}"/>
            </c:ext>
          </c:extLst>
        </c:ser>
        <c:dLbls>
          <c:showLegendKey val="0"/>
          <c:showVal val="0"/>
          <c:showCatName val="0"/>
          <c:showSerName val="0"/>
          <c:showPercent val="0"/>
          <c:showBubbleSize val="0"/>
        </c:dLbls>
        <c:marker val="1"/>
        <c:smooth val="0"/>
        <c:axId val="118851072"/>
        <c:axId val="118852992"/>
      </c:lineChart>
      <c:dateAx>
        <c:axId val="118851072"/>
        <c:scaling>
          <c:orientation val="minMax"/>
        </c:scaling>
        <c:delete val="1"/>
        <c:axPos val="b"/>
        <c:numFmt formatCode="ge" sourceLinked="1"/>
        <c:majorTickMark val="none"/>
        <c:minorTickMark val="none"/>
        <c:tickLblPos val="none"/>
        <c:crossAx val="118852992"/>
        <c:crosses val="autoZero"/>
        <c:auto val="1"/>
        <c:lblOffset val="100"/>
        <c:baseTimeUnit val="years"/>
      </c:dateAx>
      <c:valAx>
        <c:axId val="11885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5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8BB-4FE6-BCCE-FAD7CF4DE393}"/>
            </c:ext>
          </c:extLst>
        </c:ser>
        <c:dLbls>
          <c:showLegendKey val="0"/>
          <c:showVal val="0"/>
          <c:showCatName val="0"/>
          <c:showSerName val="0"/>
          <c:showPercent val="0"/>
          <c:showBubbleSize val="0"/>
        </c:dLbls>
        <c:gapWidth val="150"/>
        <c:axId val="118891648"/>
        <c:axId val="11889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BB-4FE6-BCCE-FAD7CF4DE393}"/>
            </c:ext>
          </c:extLst>
        </c:ser>
        <c:dLbls>
          <c:showLegendKey val="0"/>
          <c:showVal val="0"/>
          <c:showCatName val="0"/>
          <c:showSerName val="0"/>
          <c:showPercent val="0"/>
          <c:showBubbleSize val="0"/>
        </c:dLbls>
        <c:marker val="1"/>
        <c:smooth val="0"/>
        <c:axId val="118891648"/>
        <c:axId val="118893568"/>
      </c:lineChart>
      <c:dateAx>
        <c:axId val="118891648"/>
        <c:scaling>
          <c:orientation val="minMax"/>
        </c:scaling>
        <c:delete val="1"/>
        <c:axPos val="b"/>
        <c:numFmt formatCode="ge" sourceLinked="1"/>
        <c:majorTickMark val="none"/>
        <c:minorTickMark val="none"/>
        <c:tickLblPos val="none"/>
        <c:crossAx val="118893568"/>
        <c:crosses val="autoZero"/>
        <c:auto val="1"/>
        <c:lblOffset val="100"/>
        <c:baseTimeUnit val="years"/>
      </c:dateAx>
      <c:valAx>
        <c:axId val="11889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9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419-443C-89F1-B495F07980CF}"/>
            </c:ext>
          </c:extLst>
        </c:ser>
        <c:dLbls>
          <c:showLegendKey val="0"/>
          <c:showVal val="0"/>
          <c:showCatName val="0"/>
          <c:showSerName val="0"/>
          <c:showPercent val="0"/>
          <c:showBubbleSize val="0"/>
        </c:dLbls>
        <c:gapWidth val="150"/>
        <c:axId val="118903936"/>
        <c:axId val="11890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19-443C-89F1-B495F07980CF}"/>
            </c:ext>
          </c:extLst>
        </c:ser>
        <c:dLbls>
          <c:showLegendKey val="0"/>
          <c:showVal val="0"/>
          <c:showCatName val="0"/>
          <c:showSerName val="0"/>
          <c:showPercent val="0"/>
          <c:showBubbleSize val="0"/>
        </c:dLbls>
        <c:marker val="1"/>
        <c:smooth val="0"/>
        <c:axId val="118903936"/>
        <c:axId val="118905856"/>
      </c:lineChart>
      <c:dateAx>
        <c:axId val="118903936"/>
        <c:scaling>
          <c:orientation val="minMax"/>
        </c:scaling>
        <c:delete val="1"/>
        <c:axPos val="b"/>
        <c:numFmt formatCode="ge" sourceLinked="1"/>
        <c:majorTickMark val="none"/>
        <c:minorTickMark val="none"/>
        <c:tickLblPos val="none"/>
        <c:crossAx val="118905856"/>
        <c:crosses val="autoZero"/>
        <c:auto val="1"/>
        <c:lblOffset val="100"/>
        <c:baseTimeUnit val="years"/>
      </c:dateAx>
      <c:valAx>
        <c:axId val="11890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0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B8-41A5-8790-C320C93CC1BB}"/>
            </c:ext>
          </c:extLst>
        </c:ser>
        <c:dLbls>
          <c:showLegendKey val="0"/>
          <c:showVal val="0"/>
          <c:showCatName val="0"/>
          <c:showSerName val="0"/>
          <c:showPercent val="0"/>
          <c:showBubbleSize val="0"/>
        </c:dLbls>
        <c:gapWidth val="150"/>
        <c:axId val="119235328"/>
        <c:axId val="11923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B8-41A5-8790-C320C93CC1BB}"/>
            </c:ext>
          </c:extLst>
        </c:ser>
        <c:dLbls>
          <c:showLegendKey val="0"/>
          <c:showVal val="0"/>
          <c:showCatName val="0"/>
          <c:showSerName val="0"/>
          <c:showPercent val="0"/>
          <c:showBubbleSize val="0"/>
        </c:dLbls>
        <c:marker val="1"/>
        <c:smooth val="0"/>
        <c:axId val="119235328"/>
        <c:axId val="119237248"/>
      </c:lineChart>
      <c:dateAx>
        <c:axId val="119235328"/>
        <c:scaling>
          <c:orientation val="minMax"/>
        </c:scaling>
        <c:delete val="1"/>
        <c:axPos val="b"/>
        <c:numFmt formatCode="ge" sourceLinked="1"/>
        <c:majorTickMark val="none"/>
        <c:minorTickMark val="none"/>
        <c:tickLblPos val="none"/>
        <c:crossAx val="119237248"/>
        <c:crosses val="autoZero"/>
        <c:auto val="1"/>
        <c:lblOffset val="100"/>
        <c:baseTimeUnit val="years"/>
      </c:dateAx>
      <c:valAx>
        <c:axId val="11923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3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2059.92</c:v>
                </c:pt>
                <c:pt idx="1">
                  <c:v>1750.86</c:v>
                </c:pt>
                <c:pt idx="2">
                  <c:v>1858.11</c:v>
                </c:pt>
                <c:pt idx="3">
                  <c:v>1573.2</c:v>
                </c:pt>
                <c:pt idx="4">
                  <c:v>1494.19</c:v>
                </c:pt>
              </c:numCache>
            </c:numRef>
          </c:val>
          <c:extLst>
            <c:ext xmlns:c16="http://schemas.microsoft.com/office/drawing/2014/chart" uri="{C3380CC4-5D6E-409C-BE32-E72D297353CC}">
              <c16:uniqueId val="{00000000-1BE4-483D-9B90-422065463E41}"/>
            </c:ext>
          </c:extLst>
        </c:ser>
        <c:dLbls>
          <c:showLegendKey val="0"/>
          <c:showVal val="0"/>
          <c:showCatName val="0"/>
          <c:showSerName val="0"/>
          <c:showPercent val="0"/>
          <c:showBubbleSize val="0"/>
        </c:dLbls>
        <c:gapWidth val="150"/>
        <c:axId val="119251328"/>
        <c:axId val="11925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1189.0999999999999</c:v>
                </c:pt>
                <c:pt idx="1">
                  <c:v>1115.1099999999999</c:v>
                </c:pt>
                <c:pt idx="2">
                  <c:v>1010.51</c:v>
                </c:pt>
                <c:pt idx="3">
                  <c:v>1031.56</c:v>
                </c:pt>
                <c:pt idx="4">
                  <c:v>1053.93</c:v>
                </c:pt>
              </c:numCache>
            </c:numRef>
          </c:val>
          <c:smooth val="0"/>
          <c:extLst>
            <c:ext xmlns:c16="http://schemas.microsoft.com/office/drawing/2014/chart" uri="{C3380CC4-5D6E-409C-BE32-E72D297353CC}">
              <c16:uniqueId val="{00000001-1BE4-483D-9B90-422065463E41}"/>
            </c:ext>
          </c:extLst>
        </c:ser>
        <c:dLbls>
          <c:showLegendKey val="0"/>
          <c:showVal val="0"/>
          <c:showCatName val="0"/>
          <c:showSerName val="0"/>
          <c:showPercent val="0"/>
          <c:showBubbleSize val="0"/>
        </c:dLbls>
        <c:marker val="1"/>
        <c:smooth val="0"/>
        <c:axId val="119251328"/>
        <c:axId val="119253248"/>
      </c:lineChart>
      <c:dateAx>
        <c:axId val="119251328"/>
        <c:scaling>
          <c:orientation val="minMax"/>
        </c:scaling>
        <c:delete val="1"/>
        <c:axPos val="b"/>
        <c:numFmt formatCode="ge" sourceLinked="1"/>
        <c:majorTickMark val="none"/>
        <c:minorTickMark val="none"/>
        <c:tickLblPos val="none"/>
        <c:crossAx val="119253248"/>
        <c:crosses val="autoZero"/>
        <c:auto val="1"/>
        <c:lblOffset val="100"/>
        <c:baseTimeUnit val="years"/>
      </c:dateAx>
      <c:valAx>
        <c:axId val="11925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5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63.14</c:v>
                </c:pt>
                <c:pt idx="1">
                  <c:v>64.38</c:v>
                </c:pt>
                <c:pt idx="2">
                  <c:v>63.05</c:v>
                </c:pt>
                <c:pt idx="3">
                  <c:v>61.91</c:v>
                </c:pt>
                <c:pt idx="4">
                  <c:v>62.23</c:v>
                </c:pt>
              </c:numCache>
            </c:numRef>
          </c:val>
          <c:extLst>
            <c:ext xmlns:c16="http://schemas.microsoft.com/office/drawing/2014/chart" uri="{C3380CC4-5D6E-409C-BE32-E72D297353CC}">
              <c16:uniqueId val="{00000000-E295-40C7-8FD3-5E3F2F60598A}"/>
            </c:ext>
          </c:extLst>
        </c:ser>
        <c:dLbls>
          <c:showLegendKey val="0"/>
          <c:showVal val="0"/>
          <c:showCatName val="0"/>
          <c:showSerName val="0"/>
          <c:showPercent val="0"/>
          <c:showBubbleSize val="0"/>
        </c:dLbls>
        <c:gapWidth val="150"/>
        <c:axId val="127922176"/>
        <c:axId val="12792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78.78</c:v>
                </c:pt>
                <c:pt idx="1">
                  <c:v>79.540000000000006</c:v>
                </c:pt>
                <c:pt idx="2">
                  <c:v>83</c:v>
                </c:pt>
                <c:pt idx="3">
                  <c:v>84.32</c:v>
                </c:pt>
                <c:pt idx="4">
                  <c:v>85.23</c:v>
                </c:pt>
              </c:numCache>
            </c:numRef>
          </c:val>
          <c:smooth val="0"/>
          <c:extLst>
            <c:ext xmlns:c16="http://schemas.microsoft.com/office/drawing/2014/chart" uri="{C3380CC4-5D6E-409C-BE32-E72D297353CC}">
              <c16:uniqueId val="{00000001-E295-40C7-8FD3-5E3F2F60598A}"/>
            </c:ext>
          </c:extLst>
        </c:ser>
        <c:dLbls>
          <c:showLegendKey val="0"/>
          <c:showVal val="0"/>
          <c:showCatName val="0"/>
          <c:showSerName val="0"/>
          <c:showPercent val="0"/>
          <c:showBubbleSize val="0"/>
        </c:dLbls>
        <c:marker val="1"/>
        <c:smooth val="0"/>
        <c:axId val="127922176"/>
        <c:axId val="127924096"/>
      </c:lineChart>
      <c:dateAx>
        <c:axId val="127922176"/>
        <c:scaling>
          <c:orientation val="minMax"/>
        </c:scaling>
        <c:delete val="1"/>
        <c:axPos val="b"/>
        <c:numFmt formatCode="ge" sourceLinked="1"/>
        <c:majorTickMark val="none"/>
        <c:minorTickMark val="none"/>
        <c:tickLblPos val="none"/>
        <c:crossAx val="127924096"/>
        <c:crosses val="autoZero"/>
        <c:auto val="1"/>
        <c:lblOffset val="100"/>
        <c:baseTimeUnit val="years"/>
      </c:dateAx>
      <c:valAx>
        <c:axId val="12792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92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253.07</c:v>
                </c:pt>
                <c:pt idx="1">
                  <c:v>247.11</c:v>
                </c:pt>
                <c:pt idx="2">
                  <c:v>259.5</c:v>
                </c:pt>
                <c:pt idx="3">
                  <c:v>263.64</c:v>
                </c:pt>
                <c:pt idx="4">
                  <c:v>260.18</c:v>
                </c:pt>
              </c:numCache>
            </c:numRef>
          </c:val>
          <c:extLst>
            <c:ext xmlns:c16="http://schemas.microsoft.com/office/drawing/2014/chart" uri="{C3380CC4-5D6E-409C-BE32-E72D297353CC}">
              <c16:uniqueId val="{00000000-85DF-4A97-9C4F-2F39FB660180}"/>
            </c:ext>
          </c:extLst>
        </c:ser>
        <c:dLbls>
          <c:showLegendKey val="0"/>
          <c:showVal val="0"/>
          <c:showCatName val="0"/>
          <c:showSerName val="0"/>
          <c:showPercent val="0"/>
          <c:showBubbleSize val="0"/>
        </c:dLbls>
        <c:gapWidth val="150"/>
        <c:axId val="132001792"/>
        <c:axId val="13200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199.32</c:v>
                </c:pt>
                <c:pt idx="1">
                  <c:v>199.36</c:v>
                </c:pt>
                <c:pt idx="2">
                  <c:v>193.74</c:v>
                </c:pt>
                <c:pt idx="3">
                  <c:v>188.12</c:v>
                </c:pt>
                <c:pt idx="4">
                  <c:v>185.7</c:v>
                </c:pt>
              </c:numCache>
            </c:numRef>
          </c:val>
          <c:smooth val="0"/>
          <c:extLst>
            <c:ext xmlns:c16="http://schemas.microsoft.com/office/drawing/2014/chart" uri="{C3380CC4-5D6E-409C-BE32-E72D297353CC}">
              <c16:uniqueId val="{00000001-85DF-4A97-9C4F-2F39FB660180}"/>
            </c:ext>
          </c:extLst>
        </c:ser>
        <c:dLbls>
          <c:showLegendKey val="0"/>
          <c:showVal val="0"/>
          <c:showCatName val="0"/>
          <c:showSerName val="0"/>
          <c:showPercent val="0"/>
          <c:showBubbleSize val="0"/>
        </c:dLbls>
        <c:marker val="1"/>
        <c:smooth val="0"/>
        <c:axId val="132001792"/>
        <c:axId val="132003712"/>
      </c:lineChart>
      <c:dateAx>
        <c:axId val="132001792"/>
        <c:scaling>
          <c:orientation val="minMax"/>
        </c:scaling>
        <c:delete val="1"/>
        <c:axPos val="b"/>
        <c:numFmt formatCode="ge" sourceLinked="1"/>
        <c:majorTickMark val="none"/>
        <c:minorTickMark val="none"/>
        <c:tickLblPos val="none"/>
        <c:crossAx val="132003712"/>
        <c:crosses val="autoZero"/>
        <c:auto val="1"/>
        <c:lblOffset val="100"/>
        <c:baseTimeUnit val="years"/>
      </c:dateAx>
      <c:valAx>
        <c:axId val="13200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0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S8" zoomScaleNormal="100" workbookViewId="0">
      <selection activeCell="BL45" sqref="BL45:BZ46"/>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滋賀県　彦根市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Bd2</v>
      </c>
      <c r="X8" s="48"/>
      <c r="Y8" s="48"/>
      <c r="Z8" s="48"/>
      <c r="AA8" s="48"/>
      <c r="AB8" s="48"/>
      <c r="AC8" s="48"/>
      <c r="AD8" s="49" t="s">
        <v>123</v>
      </c>
      <c r="AE8" s="49"/>
      <c r="AF8" s="49"/>
      <c r="AG8" s="49"/>
      <c r="AH8" s="49"/>
      <c r="AI8" s="49"/>
      <c r="AJ8" s="49"/>
      <c r="AK8" s="4"/>
      <c r="AL8" s="50">
        <f>データ!S6</f>
        <v>112902</v>
      </c>
      <c r="AM8" s="50"/>
      <c r="AN8" s="50"/>
      <c r="AO8" s="50"/>
      <c r="AP8" s="50"/>
      <c r="AQ8" s="50"/>
      <c r="AR8" s="50"/>
      <c r="AS8" s="50"/>
      <c r="AT8" s="45">
        <f>データ!T6</f>
        <v>196.87</v>
      </c>
      <c r="AU8" s="45"/>
      <c r="AV8" s="45"/>
      <c r="AW8" s="45"/>
      <c r="AX8" s="45"/>
      <c r="AY8" s="45"/>
      <c r="AZ8" s="45"/>
      <c r="BA8" s="45"/>
      <c r="BB8" s="45">
        <f>データ!U6</f>
        <v>573.49</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74.959999999999994</v>
      </c>
      <c r="Q10" s="45"/>
      <c r="R10" s="45"/>
      <c r="S10" s="45"/>
      <c r="T10" s="45"/>
      <c r="U10" s="45"/>
      <c r="V10" s="45"/>
      <c r="W10" s="45">
        <f>データ!Q6</f>
        <v>84.81</v>
      </c>
      <c r="X10" s="45"/>
      <c r="Y10" s="45"/>
      <c r="Z10" s="45"/>
      <c r="AA10" s="45"/>
      <c r="AB10" s="45"/>
      <c r="AC10" s="45"/>
      <c r="AD10" s="50">
        <f>データ!R6</f>
        <v>2894</v>
      </c>
      <c r="AE10" s="50"/>
      <c r="AF10" s="50"/>
      <c r="AG10" s="50"/>
      <c r="AH10" s="50"/>
      <c r="AI10" s="50"/>
      <c r="AJ10" s="50"/>
      <c r="AK10" s="2"/>
      <c r="AL10" s="50">
        <f>データ!V6</f>
        <v>84449</v>
      </c>
      <c r="AM10" s="50"/>
      <c r="AN10" s="50"/>
      <c r="AO10" s="50"/>
      <c r="AP10" s="50"/>
      <c r="AQ10" s="50"/>
      <c r="AR10" s="50"/>
      <c r="AS10" s="50"/>
      <c r="AT10" s="45">
        <f>データ!W6</f>
        <v>19</v>
      </c>
      <c r="AU10" s="45"/>
      <c r="AV10" s="45"/>
      <c r="AW10" s="45"/>
      <c r="AX10" s="45"/>
      <c r="AY10" s="45"/>
      <c r="AZ10" s="45"/>
      <c r="BA10" s="45"/>
      <c r="BB10" s="45">
        <f>データ!X6</f>
        <v>4444.68</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252026</v>
      </c>
      <c r="D6" s="33">
        <f t="shared" si="3"/>
        <v>47</v>
      </c>
      <c r="E6" s="33">
        <f t="shared" si="3"/>
        <v>17</v>
      </c>
      <c r="F6" s="33">
        <f t="shared" si="3"/>
        <v>1</v>
      </c>
      <c r="G6" s="33">
        <f t="shared" si="3"/>
        <v>0</v>
      </c>
      <c r="H6" s="33" t="str">
        <f t="shared" si="3"/>
        <v>滋賀県　彦根市</v>
      </c>
      <c r="I6" s="33" t="str">
        <f t="shared" si="3"/>
        <v>法非適用</v>
      </c>
      <c r="J6" s="33" t="str">
        <f t="shared" si="3"/>
        <v>下水道事業</v>
      </c>
      <c r="K6" s="33" t="str">
        <f t="shared" si="3"/>
        <v>公共下水道</v>
      </c>
      <c r="L6" s="33" t="str">
        <f t="shared" si="3"/>
        <v>Bd2</v>
      </c>
      <c r="M6" s="33">
        <f t="shared" si="3"/>
        <v>0</v>
      </c>
      <c r="N6" s="34" t="str">
        <f t="shared" si="3"/>
        <v>-</v>
      </c>
      <c r="O6" s="34" t="str">
        <f t="shared" si="3"/>
        <v>該当数値なし</v>
      </c>
      <c r="P6" s="34">
        <f t="shared" si="3"/>
        <v>74.959999999999994</v>
      </c>
      <c r="Q6" s="34">
        <f t="shared" si="3"/>
        <v>84.81</v>
      </c>
      <c r="R6" s="34">
        <f t="shared" si="3"/>
        <v>2894</v>
      </c>
      <c r="S6" s="34">
        <f t="shared" si="3"/>
        <v>112902</v>
      </c>
      <c r="T6" s="34">
        <f t="shared" si="3"/>
        <v>196.87</v>
      </c>
      <c r="U6" s="34">
        <f t="shared" si="3"/>
        <v>573.49</v>
      </c>
      <c r="V6" s="34">
        <f t="shared" si="3"/>
        <v>84449</v>
      </c>
      <c r="W6" s="34">
        <f t="shared" si="3"/>
        <v>19</v>
      </c>
      <c r="X6" s="34">
        <f t="shared" si="3"/>
        <v>4444.68</v>
      </c>
      <c r="Y6" s="35">
        <f>IF(Y7="",NA(),Y7)</f>
        <v>70.790000000000006</v>
      </c>
      <c r="Z6" s="35">
        <f t="shared" ref="Z6:AH6" si="4">IF(Z7="",NA(),Z7)</f>
        <v>71.86</v>
      </c>
      <c r="AA6" s="35">
        <f t="shared" si="4"/>
        <v>70.459999999999994</v>
      </c>
      <c r="AB6" s="35">
        <f t="shared" si="4"/>
        <v>73.5</v>
      </c>
      <c r="AC6" s="35">
        <f t="shared" si="4"/>
        <v>69.959999999999994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2059.92</v>
      </c>
      <c r="BG6" s="35">
        <f t="shared" ref="BG6:BO6" si="7">IF(BG7="",NA(),BG7)</f>
        <v>1750.86</v>
      </c>
      <c r="BH6" s="35">
        <f t="shared" si="7"/>
        <v>1858.11</v>
      </c>
      <c r="BI6" s="35">
        <f t="shared" si="7"/>
        <v>1573.2</v>
      </c>
      <c r="BJ6" s="35">
        <f t="shared" si="7"/>
        <v>1494.19</v>
      </c>
      <c r="BK6" s="35">
        <f t="shared" si="7"/>
        <v>1189.0999999999999</v>
      </c>
      <c r="BL6" s="35">
        <f t="shared" si="7"/>
        <v>1115.1099999999999</v>
      </c>
      <c r="BM6" s="35">
        <f t="shared" si="7"/>
        <v>1010.51</v>
      </c>
      <c r="BN6" s="35">
        <f t="shared" si="7"/>
        <v>1031.56</v>
      </c>
      <c r="BO6" s="35">
        <f t="shared" si="7"/>
        <v>1053.93</v>
      </c>
      <c r="BP6" s="34" t="str">
        <f>IF(BP7="","",IF(BP7="-","【-】","【"&amp;SUBSTITUTE(TEXT(BP7,"#,##0.00"),"-","△")&amp;"】"))</f>
        <v>【728.30】</v>
      </c>
      <c r="BQ6" s="35">
        <f>IF(BQ7="",NA(),BQ7)</f>
        <v>63.14</v>
      </c>
      <c r="BR6" s="35">
        <f t="shared" ref="BR6:BZ6" si="8">IF(BR7="",NA(),BR7)</f>
        <v>64.38</v>
      </c>
      <c r="BS6" s="35">
        <f t="shared" si="8"/>
        <v>63.05</v>
      </c>
      <c r="BT6" s="35">
        <f t="shared" si="8"/>
        <v>61.91</v>
      </c>
      <c r="BU6" s="35">
        <f t="shared" si="8"/>
        <v>62.23</v>
      </c>
      <c r="BV6" s="35">
        <f t="shared" si="8"/>
        <v>78.78</v>
      </c>
      <c r="BW6" s="35">
        <f t="shared" si="8"/>
        <v>79.540000000000006</v>
      </c>
      <c r="BX6" s="35">
        <f t="shared" si="8"/>
        <v>83</v>
      </c>
      <c r="BY6" s="35">
        <f t="shared" si="8"/>
        <v>84.32</v>
      </c>
      <c r="BZ6" s="35">
        <f t="shared" si="8"/>
        <v>85.23</v>
      </c>
      <c r="CA6" s="34" t="str">
        <f>IF(CA7="","",IF(CA7="-","【-】","【"&amp;SUBSTITUTE(TEXT(CA7,"#,##0.00"),"-","△")&amp;"】"))</f>
        <v>【100.04】</v>
      </c>
      <c r="CB6" s="35">
        <f>IF(CB7="",NA(),CB7)</f>
        <v>253.07</v>
      </c>
      <c r="CC6" s="35">
        <f t="shared" ref="CC6:CK6" si="9">IF(CC7="",NA(),CC7)</f>
        <v>247.11</v>
      </c>
      <c r="CD6" s="35">
        <f t="shared" si="9"/>
        <v>259.5</v>
      </c>
      <c r="CE6" s="35">
        <f t="shared" si="9"/>
        <v>263.64</v>
      </c>
      <c r="CF6" s="35">
        <f t="shared" si="9"/>
        <v>260.18</v>
      </c>
      <c r="CG6" s="35">
        <f t="shared" si="9"/>
        <v>199.32</v>
      </c>
      <c r="CH6" s="35">
        <f t="shared" si="9"/>
        <v>199.36</v>
      </c>
      <c r="CI6" s="35">
        <f t="shared" si="9"/>
        <v>193.74</v>
      </c>
      <c r="CJ6" s="35">
        <f t="shared" si="9"/>
        <v>188.12</v>
      </c>
      <c r="CK6" s="35">
        <f t="shared" si="9"/>
        <v>185.7</v>
      </c>
      <c r="CL6" s="34" t="str">
        <f>IF(CL7="","",IF(CL7="-","【-】","【"&amp;SUBSTITUTE(TEXT(CL7,"#,##0.00"),"-","△")&amp;"】"))</f>
        <v>【137.82】</v>
      </c>
      <c r="CM6" s="35">
        <f>IF(CM7="",NA(),CM7)</f>
        <v>73.099999999999994</v>
      </c>
      <c r="CN6" s="35">
        <f t="shared" ref="CN6:CV6" si="10">IF(CN7="",NA(),CN7)</f>
        <v>73.59</v>
      </c>
      <c r="CO6" s="35">
        <f t="shared" si="10"/>
        <v>76.819999999999993</v>
      </c>
      <c r="CP6" s="35">
        <f t="shared" si="10"/>
        <v>76.819999999999993</v>
      </c>
      <c r="CQ6" s="35">
        <f t="shared" si="10"/>
        <v>77.06</v>
      </c>
      <c r="CR6" s="35">
        <f t="shared" si="10"/>
        <v>65.31</v>
      </c>
      <c r="CS6" s="35">
        <f t="shared" si="10"/>
        <v>62.09</v>
      </c>
      <c r="CT6" s="35">
        <f t="shared" si="10"/>
        <v>62.23</v>
      </c>
      <c r="CU6" s="35">
        <f t="shared" si="10"/>
        <v>60</v>
      </c>
      <c r="CV6" s="35">
        <f t="shared" si="10"/>
        <v>61.03</v>
      </c>
      <c r="CW6" s="34" t="str">
        <f>IF(CW7="","",IF(CW7="-","【-】","【"&amp;SUBSTITUTE(TEXT(CW7,"#,##0.00"),"-","△")&amp;"】"))</f>
        <v>【60.09】</v>
      </c>
      <c r="CX6" s="35">
        <f>IF(CX7="",NA(),CX7)</f>
        <v>89.27</v>
      </c>
      <c r="CY6" s="35">
        <f t="shared" ref="CY6:DG6" si="11">IF(CY7="",NA(),CY7)</f>
        <v>89.69</v>
      </c>
      <c r="CZ6" s="35">
        <f t="shared" si="11"/>
        <v>89.62</v>
      </c>
      <c r="DA6" s="35">
        <f t="shared" si="11"/>
        <v>89.99</v>
      </c>
      <c r="DB6" s="35">
        <f t="shared" si="11"/>
        <v>90.07</v>
      </c>
      <c r="DC6" s="35">
        <f t="shared" si="11"/>
        <v>87.07</v>
      </c>
      <c r="DD6" s="35">
        <f t="shared" si="11"/>
        <v>86.88</v>
      </c>
      <c r="DE6" s="35">
        <f t="shared" si="11"/>
        <v>86.56</v>
      </c>
      <c r="DF6" s="35">
        <f t="shared" si="11"/>
        <v>86.78</v>
      </c>
      <c r="DG6" s="35">
        <f t="shared" si="11"/>
        <v>86.83</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0.06</v>
      </c>
      <c r="EL6" s="35">
        <f t="shared" si="14"/>
        <v>0.04</v>
      </c>
      <c r="EM6" s="35">
        <f t="shared" si="14"/>
        <v>0.38</v>
      </c>
      <c r="EN6" s="35">
        <f t="shared" si="14"/>
        <v>0.01</v>
      </c>
      <c r="EO6" s="34" t="str">
        <f>IF(EO7="","",IF(EO7="-","【-】","【"&amp;SUBSTITUTE(TEXT(EO7,"#,##0.00"),"-","△")&amp;"】"))</f>
        <v>【0.27】</v>
      </c>
    </row>
    <row r="7" spans="1:145" s="36" customFormat="1" x14ac:dyDescent="0.15">
      <c r="A7" s="28"/>
      <c r="B7" s="37">
        <v>2016</v>
      </c>
      <c r="C7" s="37">
        <v>252026</v>
      </c>
      <c r="D7" s="37">
        <v>47</v>
      </c>
      <c r="E7" s="37">
        <v>17</v>
      </c>
      <c r="F7" s="37">
        <v>1</v>
      </c>
      <c r="G7" s="37">
        <v>0</v>
      </c>
      <c r="H7" s="37" t="s">
        <v>109</v>
      </c>
      <c r="I7" s="37" t="s">
        <v>110</v>
      </c>
      <c r="J7" s="37" t="s">
        <v>111</v>
      </c>
      <c r="K7" s="37" t="s">
        <v>112</v>
      </c>
      <c r="L7" s="37" t="s">
        <v>113</v>
      </c>
      <c r="M7" s="37"/>
      <c r="N7" s="38" t="s">
        <v>114</v>
      </c>
      <c r="O7" s="38" t="s">
        <v>115</v>
      </c>
      <c r="P7" s="38">
        <v>74.959999999999994</v>
      </c>
      <c r="Q7" s="38">
        <v>84.81</v>
      </c>
      <c r="R7" s="38">
        <v>2894</v>
      </c>
      <c r="S7" s="38">
        <v>112902</v>
      </c>
      <c r="T7" s="38">
        <v>196.87</v>
      </c>
      <c r="U7" s="38">
        <v>573.49</v>
      </c>
      <c r="V7" s="38">
        <v>84449</v>
      </c>
      <c r="W7" s="38">
        <v>19</v>
      </c>
      <c r="X7" s="38">
        <v>4444.68</v>
      </c>
      <c r="Y7" s="38">
        <v>70.790000000000006</v>
      </c>
      <c r="Z7" s="38">
        <v>71.86</v>
      </c>
      <c r="AA7" s="38">
        <v>70.459999999999994</v>
      </c>
      <c r="AB7" s="38">
        <v>73.5</v>
      </c>
      <c r="AC7" s="38">
        <v>69.959999999999994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2059.92</v>
      </c>
      <c r="BG7" s="38">
        <v>1750.86</v>
      </c>
      <c r="BH7" s="38">
        <v>1858.11</v>
      </c>
      <c r="BI7" s="38">
        <v>1573.2</v>
      </c>
      <c r="BJ7" s="38">
        <v>1494.19</v>
      </c>
      <c r="BK7" s="38">
        <v>1189.0999999999999</v>
      </c>
      <c r="BL7" s="38">
        <v>1115.1099999999999</v>
      </c>
      <c r="BM7" s="38">
        <v>1010.51</v>
      </c>
      <c r="BN7" s="38">
        <v>1031.56</v>
      </c>
      <c r="BO7" s="38">
        <v>1053.93</v>
      </c>
      <c r="BP7" s="38">
        <v>728.3</v>
      </c>
      <c r="BQ7" s="38">
        <v>63.14</v>
      </c>
      <c r="BR7" s="38">
        <v>64.38</v>
      </c>
      <c r="BS7" s="38">
        <v>63.05</v>
      </c>
      <c r="BT7" s="38">
        <v>61.91</v>
      </c>
      <c r="BU7" s="38">
        <v>62.23</v>
      </c>
      <c r="BV7" s="38">
        <v>78.78</v>
      </c>
      <c r="BW7" s="38">
        <v>79.540000000000006</v>
      </c>
      <c r="BX7" s="38">
        <v>83</v>
      </c>
      <c r="BY7" s="38">
        <v>84.32</v>
      </c>
      <c r="BZ7" s="38">
        <v>85.23</v>
      </c>
      <c r="CA7" s="38">
        <v>100.04</v>
      </c>
      <c r="CB7" s="38">
        <v>253.07</v>
      </c>
      <c r="CC7" s="38">
        <v>247.11</v>
      </c>
      <c r="CD7" s="38">
        <v>259.5</v>
      </c>
      <c r="CE7" s="38">
        <v>263.64</v>
      </c>
      <c r="CF7" s="38">
        <v>260.18</v>
      </c>
      <c r="CG7" s="38">
        <v>199.32</v>
      </c>
      <c r="CH7" s="38">
        <v>199.36</v>
      </c>
      <c r="CI7" s="38">
        <v>193.74</v>
      </c>
      <c r="CJ7" s="38">
        <v>188.12</v>
      </c>
      <c r="CK7" s="38">
        <v>185.7</v>
      </c>
      <c r="CL7" s="38">
        <v>137.82</v>
      </c>
      <c r="CM7" s="38">
        <v>73.099999999999994</v>
      </c>
      <c r="CN7" s="38">
        <v>73.59</v>
      </c>
      <c r="CO7" s="38">
        <v>76.819999999999993</v>
      </c>
      <c r="CP7" s="38">
        <v>76.819999999999993</v>
      </c>
      <c r="CQ7" s="38">
        <v>77.06</v>
      </c>
      <c r="CR7" s="38">
        <v>65.31</v>
      </c>
      <c r="CS7" s="38">
        <v>62.09</v>
      </c>
      <c r="CT7" s="38">
        <v>62.23</v>
      </c>
      <c r="CU7" s="38">
        <v>60</v>
      </c>
      <c r="CV7" s="38">
        <v>61.03</v>
      </c>
      <c r="CW7" s="38">
        <v>60.09</v>
      </c>
      <c r="CX7" s="38">
        <v>89.27</v>
      </c>
      <c r="CY7" s="38">
        <v>89.69</v>
      </c>
      <c r="CZ7" s="38">
        <v>89.62</v>
      </c>
      <c r="DA7" s="38">
        <v>89.99</v>
      </c>
      <c r="DB7" s="38">
        <v>90.07</v>
      </c>
      <c r="DC7" s="38">
        <v>87.07</v>
      </c>
      <c r="DD7" s="38">
        <v>86.88</v>
      </c>
      <c r="DE7" s="38">
        <v>86.56</v>
      </c>
      <c r="DF7" s="38">
        <v>86.78</v>
      </c>
      <c r="DG7" s="38">
        <v>86.83</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0.06</v>
      </c>
      <c r="EL7" s="38">
        <v>0.04</v>
      </c>
      <c r="EM7" s="38">
        <v>0.38</v>
      </c>
      <c r="EN7" s="38">
        <v>0.01</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長崎 克洋</cp:lastModifiedBy>
  <dcterms:created xsi:type="dcterms:W3CDTF">2017-12-25T02:09:44Z</dcterms:created>
  <dcterms:modified xsi:type="dcterms:W3CDTF">2018-02-19T23:42:00Z</dcterms:modified>
  <cp:category/>
</cp:coreProperties>
</file>