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LHD8\share\下水\99 上下水道総務課\41 各種調査回答（県、財政課等）\財政課からの連絡・依頼\H29\【30.2.1】公営企業に係る経営比較分析表（H28年度決算）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<sst xmlns="http://schemas.openxmlformats.org/spreadsheetml/2006/main" count="240" uniqueCount="125">
  <si>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</si>
  <si>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</si>
  <si>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</si>
  <si>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</si>
  <si>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</si>
  <si>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</si>
  <si>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</si>
  <si>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</si>
  <si>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</si>
  <si>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</si>
  <si>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</si>
  <si>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</si>
  <si>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</si>
  <si>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</si>
  <si>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</si>
  <si>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</si>
  <si>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</si>
  <si>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</si>
  <si>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</si>
  <si>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</si>
  <si>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</si>
  <si>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</si>
  <si>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</si>
  <si>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</si>
  <si>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</si>
  <si>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</si>
  <si>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</si>
  <si>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</si>
  <si>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</si>
  <si>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</si>
  <si>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</si>
  <si>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</si>
  <si>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</si>
  <si>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</si>
  <si>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</si>
  <si>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</si>
  <si>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</si>
  <si>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</si>
  <si>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</si>
  <si>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</si>
  <si>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</si>
  <si>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</si>
  <si>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</si>
  <si>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</si>
  <si>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</si>
  <si>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</si>
  <si>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</si>
  <si>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</si>
  <si>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</si>
  <si>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</si>
  <si>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</si>
  <si>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</si>
  <si>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</si>
  <si>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</si>
  <si>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</si>
  <si>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</si>
  <si>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</si>
  <si>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</si>
  <si>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</si>
  <si>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</si>
  <si>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</si>
  <si>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</si>
  <si>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</si>
  <si>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</si>
  <si>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</si>
  <si>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</si>
  <si>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</si>
  <si>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</si>
  <si>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</si>
  <si>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</si>
  <si>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</si>
  <si>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</si>
  <si>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</si>
  <si>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</si>
  <si>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</si>
  <si>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</si>
  <si>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</si>
  <si>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</si>
  <si>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</si>
  <si>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</si>
  <si>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</si>
  <si>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</si>
  <si>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</si>
  <si>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</si>
  <si>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</si>
  <si>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</si>
  <si>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</si>
  <si>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</si>
  <si>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</si>
  <si>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</si>
  <si>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</si>
  <si>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</si>
  <si>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</si>
  <si>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</si>
  <si>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</si>
  <si>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</si>
  <si>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</si>
  <si>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</si>
  <si>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</si>
  <si>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</si>
  <si>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</si>
  <si>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</si>
  <si>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</si>
  <si>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</si>
  <si>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</si>
  <si>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</si>
  <si>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</si>
  <si>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</si>
  <si>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</si>
  <si>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彦根市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</si>
  <si>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</si>
  <si>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</si>
  <si>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</si>
  <si>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</si>
  <si>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</si>
  <si>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</si>
  <si>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</si>
  <si>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</si>
  <si>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</si>
  <si>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</si>
  <si>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</si>
  <si>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法定耐用年数を超える施設がないため、該当はありません。</t>
    <phoneticPr fontId="4"/>
  </si>
  <si>
    <t xml:space="preserve">　本市は、多くの未整備地域を残しているためその早期解消に向けて整備事業を継続して行っている。
　平成28年度から5か年間の「第５期経営計画」および平成29年度から10か年間の「経営戦略」に基づき、経営基盤を強化するために諸課題への対応、各種指標の適正化を図っていく。
　また、平成32年度から地方公営企業法の適用を行う予定であり、移行後に企業会計の財務指標を得たうえで使用料の見直しを検討する。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rPh sb="73" eb="75">
      <t>ヘイセイ</t>
    </rPh>
    <rPh sb="94" eb="95">
      <t>モト</t>
    </rPh>
    <rPh sb="138" eb="140">
      <t>ヘイセイ</t>
    </rPh>
    <rPh sb="142" eb="144">
      <t>ネンド</t>
    </rPh>
    <phoneticPr fontId="4"/>
  </si>
  <si>
    <t>非設置</t>
    <rPh sb="0" eb="1">
      <t>ヒ</t>
    </rPh>
    <rPh sb="1" eb="3">
      <t>セッチ</t>
    </rPh>
    <phoneticPr fontId="4"/>
  </si>
  <si>
    <t xml:space="preserve">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
</t>
    <rPh sb="6" eb="8">
      <t>ヒリツ</t>
    </rPh>
    <rPh sb="246" eb="249">
      <t>スイセンカ</t>
    </rPh>
    <rPh sb="249" eb="250">
      <t>リツ</t>
    </rPh>
    <rPh sb="255" eb="257">
      <t>ルイジ</t>
    </rPh>
    <rPh sb="257" eb="259">
      <t>ダンタイ</t>
    </rPh>
    <rPh sb="259" eb="261">
      <t>ヘイキン</t>
    </rPh>
    <rPh sb="261" eb="262">
      <t>アタイ</t>
    </rPh>
    <rPh sb="263" eb="265">
      <t>ウワマワ</t>
    </rPh>
    <rPh sb="274" eb="275">
      <t>ヒ</t>
    </rPh>
    <rPh sb="276" eb="277">
      <t>ツヅ</t>
    </rPh>
    <rPh sb="278" eb="280">
      <t>トウガイ</t>
    </rPh>
    <rPh sb="280" eb="282">
      <t>シヒョウ</t>
    </rPh>
    <rPh sb="283" eb="285">
      <t>コウジョウ</t>
    </rPh>
    <rPh sb="286" eb="28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</si>
</sst>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E-4B0D-919A-CC88D91A8EFD}"/>
            </c:ext>
          </c:extLst>
        </c:ser>
        <c:dLbls>
          <c:showLegendKey val="0"/>
          <c:showVal val="0"/>
          <c:showCatName val="0"/>
          <c:showSerName val="0"/>
          <c:showPercent val="0"/>
          <c:showBubbleSize val="0"/>
        </c:dLbls>
        <c:gapWidth val="150"/>
        <c:axId val="100272384"/>
        <c:axId val="118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C94E-4B0D-919A-CC88D91A8EFD}"/>
            </c:ext>
          </c:extLst>
        </c:ser>
        <c:dLbls>
          <c:showLegendKey val="0"/>
          <c:showVal val="0"/>
          <c:showCatName val="0"/>
          <c:showSerName val="0"/>
          <c:showPercent val="0"/>
          <c:showBubbleSize val="0"/>
        </c:dLbls>
        <c:marker val="1"/>
        <c:smooth val="0"/>
        <c:axId val="100272384"/>
        <c:axId val="118841728"/>
      </c:lineChart>
      <c:dateAx>
        <c:axId val="100272384"/>
        <c:scaling>
          <c:orientation val="minMax"/>
        </c:scaling>
        <c:delete val="1"/>
        <c:axPos val="b"/>
        <c:numFmt formatCode="ge" sourceLinked="1"/>
        <c:majorTickMark val="none"/>
        <c:minorTickMark val="none"/>
        <c:tickLblPos val="none"/>
        <c:crossAx val="118841728"/>
        <c:crosses val="autoZero"/>
        <c:auto val="1"/>
        <c:lblOffset val="100"/>
        <c:baseTimeUnit val="years"/>
      </c:dateAx>
      <c:valAx>
        <c:axId val="118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70.790000000000006</c:v>
                </c:pt>
                <c:pt idx="1">
                  <c:v>71.86</c:v>
                </c:pt>
                <c:pt idx="2">
                  <c:v>70.459999999999994</c:v>
                </c:pt>
                <c:pt idx="3">
                  <c:v>73.5</c:v>
                </c:pt>
                <c:pt idx="4">
                  <c:v>69.959999999999994</c:v>
                </c:pt>
              </c:numCache>
            </c:numRef>
          </c:val>
          <c:extLst>
            <c:ext xmlns:c16="http://schemas.microsoft.com/office/drawing/2014/chart" uri="{C3380CC4-5D6E-409C-BE32-E72D297353CC}">
              <c16:uniqueId val="{00000000-C85F-48A6-A583-232ECB68E3D5}"/>
            </c:ext>
          </c:extLst>
        </c:ser>
        <c:dLbls>
          <c:showLegendKey val="0"/>
          <c:showVal val="0"/>
          <c:showCatName val="0"/>
          <c:showSerName val="0"/>
          <c:showPercent val="0"/>
          <c:showBubbleSize val="0"/>
        </c:dLbls>
        <c:gapWidth val="150"/>
        <c:axId val="90642304"/>
        <c:axId val="118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F-48A6-A583-232ECB68E3D5}"/>
            </c:ext>
          </c:extLst>
        </c:ser>
        <c:dLbls>
          <c:showLegendKey val="0"/>
          <c:showVal val="0"/>
          <c:showCatName val="0"/>
          <c:showSerName val="0"/>
          <c:showPercent val="0"/>
          <c:showBubbleSize val="0"/>
        </c:dLbls>
        <c:marker val="1"/>
        <c:smooth val="0"/>
        <c:axId val="90642304"/>
        <c:axId val="118337536"/>
      </c:lineChart>
      <c:dateAx>
        <c:axId val="90642304"/>
        <c:scaling>
          <c:orientation val="minMax"/>
        </c:scaling>
        <c:delete val="1"/>
        <c:axPos val="b"/>
        <c:numFmt formatCode="ge" sourceLinked="1"/>
        <c:majorTickMark val="none"/>
        <c:minorTickMark val="none"/>
        <c:tickLblPos val="none"/>
        <c:crossAx val="118337536"/>
        <c:crosses val="autoZero"/>
        <c:auto val="1"/>
        <c:lblOffset val="100"/>
        <c:baseTimeUnit val="years"/>
      </c:dateAx>
      <c:valAx>
        <c:axId val="118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0-4FF6-A089-14AA39FAF4BE}"/>
            </c:ext>
          </c:extLst>
        </c:ser>
        <c:dLbls>
          <c:showLegendKey val="0"/>
          <c:showVal val="0"/>
          <c:showCatName val="0"/>
          <c:showSerName val="0"/>
          <c:showPercent val="0"/>
          <c:showBubbleSize val="0"/>
        </c:dLbls>
        <c:gapWidth val="150"/>
        <c:axId val="118851072"/>
        <c:axId val="1188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0-4FF6-A089-14AA39FAF4BE}"/>
            </c:ext>
          </c:extLst>
        </c:ser>
        <c:dLbls>
          <c:showLegendKey val="0"/>
          <c:showVal val="0"/>
          <c:showCatName val="0"/>
          <c:showSerName val="0"/>
          <c:showPercent val="0"/>
          <c:showBubbleSize val="0"/>
        </c:dLbls>
        <c:marker val="1"/>
        <c:smooth val="0"/>
        <c:axId val="118851072"/>
        <c:axId val="118852992"/>
      </c:lineChart>
      <c:dateAx>
        <c:axId val="118851072"/>
        <c:scaling>
          <c:orientation val="minMax"/>
        </c:scaling>
        <c:delete val="1"/>
        <c:axPos val="b"/>
        <c:numFmt formatCode="ge" sourceLinked="1"/>
        <c:majorTickMark val="none"/>
        <c:minorTickMark val="none"/>
        <c:tickLblPos val="none"/>
        <c:crossAx val="118852992"/>
        <c:crosses val="autoZero"/>
        <c:auto val="1"/>
        <c:lblOffset val="100"/>
        <c:baseTimeUnit val="years"/>
      </c:dateAx>
      <c:valAx>
        <c:axId val="1188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B-4FE6-BCCE-FAD7CF4DE393}"/>
            </c:ext>
          </c:extLst>
        </c:ser>
        <c:dLbls>
          <c:showLegendKey val="0"/>
          <c:showVal val="0"/>
          <c:showCatName val="0"/>
          <c:showSerName val="0"/>
          <c:showPercent val="0"/>
          <c:showBubbleSize val="0"/>
        </c:dLbls>
        <c:gapWidth val="150"/>
        <c:axId val="118891648"/>
        <c:axId val="11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B-4FE6-BCCE-FAD7CF4DE393}"/>
            </c:ext>
          </c:extLst>
        </c:ser>
        <c:dLbls>
          <c:showLegendKey val="0"/>
          <c:showVal val="0"/>
          <c:showCatName val="0"/>
          <c:showSerName val="0"/>
          <c:showPercent val="0"/>
          <c:showBubbleSize val="0"/>
        </c:dLbls>
        <c:marker val="1"/>
        <c:smooth val="0"/>
        <c:axId val="118891648"/>
        <c:axId val="118893568"/>
      </c:lineChart>
      <c:dateAx>
        <c:axId val="118891648"/>
        <c:scaling>
          <c:orientation val="minMax"/>
        </c:scaling>
        <c:delete val="1"/>
        <c:axPos val="b"/>
        <c:numFmt formatCode="ge" sourceLinked="1"/>
        <c:majorTickMark val="none"/>
        <c:minorTickMark val="none"/>
        <c:tickLblPos val="none"/>
        <c:crossAx val="118893568"/>
        <c:crosses val="autoZero"/>
        <c:auto val="1"/>
        <c:lblOffset val="100"/>
        <c:baseTimeUnit val="years"/>
      </c:dateAx>
      <c:valAx>
        <c:axId val="11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9-443C-89F1-B495F07980CF}"/>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9-443C-89F1-B495F07980CF}"/>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8-41A5-8790-C320C93CC1BB}"/>
            </c:ext>
          </c:extLst>
        </c:ser>
        <c:dLbls>
          <c:showLegendKey val="0"/>
          <c:showVal val="0"/>
          <c:showCatName val="0"/>
          <c:showSerName val="0"/>
          <c:showPercent val="0"/>
          <c:showBubbleSize val="0"/>
        </c:dLbls>
        <c:gapWidth val="150"/>
        <c:axId val="119235328"/>
        <c:axId val="1192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8-41A5-8790-C320C93CC1BB}"/>
            </c:ext>
          </c:extLst>
        </c:ser>
        <c:dLbls>
          <c:showLegendKey val="0"/>
          <c:showVal val="0"/>
          <c:showCatName val="0"/>
          <c:showSerName val="0"/>
          <c:showPercent val="0"/>
          <c:showBubbleSize val="0"/>
        </c:dLbls>
        <c:marker val="1"/>
        <c:smooth val="0"/>
        <c:axId val="119235328"/>
        <c:axId val="119237248"/>
      </c:lineChart>
      <c:dateAx>
        <c:axId val="119235328"/>
        <c:scaling>
          <c:orientation val="minMax"/>
        </c:scaling>
        <c:delete val="1"/>
        <c:axPos val="b"/>
        <c:numFmt formatCode="ge" sourceLinked="1"/>
        <c:majorTickMark val="none"/>
        <c:minorTickMark val="none"/>
        <c:tickLblPos val="none"/>
        <c:crossAx val="119237248"/>
        <c:crosses val="autoZero"/>
        <c:auto val="1"/>
        <c:lblOffset val="100"/>
        <c:baseTimeUnit val="years"/>
      </c:dateAx>
      <c:valAx>
        <c:axId val="119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2059.92</c:v>
                </c:pt>
                <c:pt idx="1">
                  <c:v>1750.86</c:v>
                </c:pt>
                <c:pt idx="2">
                  <c:v>1858.11</c:v>
                </c:pt>
                <c:pt idx="3">
                  <c:v>1573.2</c:v>
                </c:pt>
                <c:pt idx="4">
                  <c:v>1494.19</c:v>
                </c:pt>
              </c:numCache>
            </c:numRef>
          </c:val>
          <c:extLst>
            <c:ext xmlns:c16="http://schemas.microsoft.com/office/drawing/2014/chart" uri="{C3380CC4-5D6E-409C-BE32-E72D297353CC}">
              <c16:uniqueId val="{00000000-1BE4-483D-9B90-422065463E41}"/>
            </c:ext>
          </c:extLst>
        </c:ser>
        <c:dLbls>
          <c:showLegendKey val="0"/>
          <c:showVal val="0"/>
          <c:showCatName val="0"/>
          <c:showSerName val="0"/>
          <c:showPercent val="0"/>
          <c:showBubbleSize val="0"/>
        </c:dLbls>
        <c:gapWidth val="150"/>
        <c:axId val="119251328"/>
        <c:axId val="119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1BE4-483D-9B90-422065463E41}"/>
            </c:ext>
          </c:extLst>
        </c:ser>
        <c:dLbls>
          <c:showLegendKey val="0"/>
          <c:showVal val="0"/>
          <c:showCatName val="0"/>
          <c:showSerName val="0"/>
          <c:showPercent val="0"/>
          <c:showBubbleSize val="0"/>
        </c:dLbls>
        <c:marker val="1"/>
        <c:smooth val="0"/>
        <c:axId val="119251328"/>
        <c:axId val="119253248"/>
      </c:lineChart>
      <c:dateAx>
        <c:axId val="119251328"/>
        <c:scaling>
          <c:orientation val="minMax"/>
        </c:scaling>
        <c:delete val="1"/>
        <c:axPos val="b"/>
        <c:numFmt formatCode="ge" sourceLinked="1"/>
        <c:majorTickMark val="none"/>
        <c:minorTickMark val="none"/>
        <c:tickLblPos val="none"/>
        <c:crossAx val="119253248"/>
        <c:crosses val="autoZero"/>
        <c:auto val="1"/>
        <c:lblOffset val="100"/>
        <c:baseTimeUnit val="years"/>
      </c:dateAx>
      <c:valAx>
        <c:axId val="119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63.14</c:v>
                </c:pt>
                <c:pt idx="1">
                  <c:v>64.38</c:v>
                </c:pt>
                <c:pt idx="2">
                  <c:v>63.05</c:v>
                </c:pt>
                <c:pt idx="3">
                  <c:v>61.91</c:v>
                </c:pt>
                <c:pt idx="4">
                  <c:v>62.23</c:v>
                </c:pt>
              </c:numCache>
            </c:numRef>
          </c:val>
          <c:extLst>
            <c:ext xmlns:c16="http://schemas.microsoft.com/office/drawing/2014/chart" uri="{C3380CC4-5D6E-409C-BE32-E72D297353CC}">
              <c16:uniqueId val="{00000000-E295-40C7-8FD3-5E3F2F60598A}"/>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E295-40C7-8FD3-5E3F2F60598A}"/>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253.07</c:v>
                </c:pt>
                <c:pt idx="1">
                  <c:v>247.11</c:v>
                </c:pt>
                <c:pt idx="2">
                  <c:v>259.5</c:v>
                </c:pt>
                <c:pt idx="3">
                  <c:v>263.64</c:v>
                </c:pt>
                <c:pt idx="4">
                  <c:v>260.18</c:v>
                </c:pt>
              </c:numCache>
            </c:numRef>
          </c:val>
          <c:extLst>
            <c:ext xmlns:c16="http://schemas.microsoft.com/office/drawing/2014/chart" uri="{C3380CC4-5D6E-409C-BE32-E72D297353CC}">
              <c16:uniqueId val="{00000000-85DF-4A97-9C4F-2F39FB660180}"/>
            </c:ext>
          </c:extLst>
        </c:ser>
        <c:dLbls>
          <c:showLegendKey val="0"/>
          <c:showVal val="0"/>
          <c:showCatName val="0"/>
          <c:showSerName val="0"/>
          <c:showPercent val="0"/>
          <c:showBubbleSize val="0"/>
        </c:dLbls>
        <c:gapWidth val="150"/>
        <c:axId val="132001792"/>
        <c:axId val="132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85DF-4A97-9C4F-2F39FB660180}"/>
            </c:ext>
          </c:extLst>
        </c:ser>
        <c:dLbls>
          <c:showLegendKey val="0"/>
          <c:showVal val="0"/>
          <c:showCatName val="0"/>
          <c:showSerName val="0"/>
          <c:showPercent val="0"/>
          <c:showBubbleSize val="0"/>
        </c:dLbls>
        <c:marker val="1"/>
        <c:smooth val="0"/>
        <c:axId val="132001792"/>
        <c:axId val="132003712"/>
      </c:lineChart>
      <c:dateAx>
        <c:axId val="132001792"/>
        <c:scaling>
          <c:orientation val="minMax"/>
        </c:scaling>
        <c:delete val="1"/>
        <c:axPos val="b"/>
        <c:numFmt formatCode="ge" sourceLinked="1"/>
        <c:majorTickMark val="none"/>
        <c:minorTickMark val="none"/>
        <c:tickLblPos val="none"/>
        <c:crossAx val="132003712"/>
        <c:crosses val="autoZero"/>
        <c:auto val="1"/>
        <c:lblOffset val="100"/>
        <c:baseTimeUnit val="years"/>
      </c:dateAx>
      <c:valAx>
        <c:axId val="132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73.099999999999994</c:v>
                </c:pt>
                <c:pt idx="1">
                  <c:v>73.59</c:v>
                </c:pt>
                <c:pt idx="2">
                  <c:v>76.819999999999993</c:v>
                </c:pt>
                <c:pt idx="3">
                  <c:v>76.819999999999993</c:v>
                </c:pt>
                <c:pt idx="4">
                  <c:v>77.06</c:v>
                </c:pt>
              </c:numCache>
            </c:numRef>
          </c:val>
          <c:extLst>
            <c:ext xmlns:c16="http://schemas.microsoft.com/office/drawing/2014/chart" uri="{C3380CC4-5D6E-409C-BE32-E72D297353CC}">
              <c16:uniqueId val="{00000000-AB14-498A-A492-2E3F38803A2D}"/>
            </c:ext>
          </c:extLst>
        </c:ser>
        <c:dLbls>
          <c:showLegendKey val="0"/>
          <c:showVal val="0"/>
          <c:showCatName val="0"/>
          <c:showSerName val="0"/>
          <c:showPercent val="0"/>
          <c:showBubbleSize val="0"/>
        </c:dLbls>
        <c:gapWidth val="150"/>
        <c:axId val="132054400"/>
        <c:axId val="132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AB14-498A-A492-2E3F38803A2D}"/>
            </c:ext>
          </c:extLst>
        </c:ser>
        <c:dLbls>
          <c:showLegendKey val="0"/>
          <c:showVal val="0"/>
          <c:showCatName val="0"/>
          <c:showSerName val="0"/>
          <c:showPercent val="0"/>
          <c:showBubbleSize val="0"/>
        </c:dLbls>
        <c:marker val="1"/>
        <c:smooth val="0"/>
        <c:axId val="132054400"/>
        <c:axId val="132056576"/>
      </c:lineChart>
      <c:dateAx>
        <c:axId val="132054400"/>
        <c:scaling>
          <c:orientation val="minMax"/>
        </c:scaling>
        <c:delete val="1"/>
        <c:axPos val="b"/>
        <c:numFmt formatCode="ge" sourceLinked="1"/>
        <c:majorTickMark val="none"/>
        <c:minorTickMark val="none"/>
        <c:tickLblPos val="none"/>
        <c:crossAx val="132056576"/>
        <c:crosses val="autoZero"/>
        <c:auto val="1"/>
        <c:lblOffset val="100"/>
        <c:baseTimeUnit val="years"/>
      </c:dateAx>
      <c:valAx>
        <c:axId val="132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89.27</c:v>
                </c:pt>
                <c:pt idx="1">
                  <c:v>89.69</c:v>
                </c:pt>
                <c:pt idx="2">
                  <c:v>89.62</c:v>
                </c:pt>
                <c:pt idx="3">
                  <c:v>89.99</c:v>
                </c:pt>
                <c:pt idx="4">
                  <c:v>90.07</c:v>
                </c:pt>
              </c:numCache>
            </c:numRef>
          </c:val>
          <c:extLst>
            <c:ext xmlns:c16="http://schemas.microsoft.com/office/drawing/2014/chart" uri="{C3380CC4-5D6E-409C-BE32-E72D297353CC}">
              <c16:uniqueId val="{00000000-976A-4B16-85AD-DAB3D37F78AF}"/>
            </c:ext>
          </c:extLst>
        </c:ser>
        <c:dLbls>
          <c:showLegendKey val="0"/>
          <c:showVal val="0"/>
          <c:showCatName val="0"/>
          <c:showSerName val="0"/>
          <c:showPercent val="0"/>
          <c:showBubbleSize val="0"/>
        </c:dLbls>
        <c:gapWidth val="150"/>
        <c:axId val="132115456"/>
        <c:axId val="1321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976A-4B16-85AD-DAB3D37F78AF}"/>
            </c:ext>
          </c:extLst>
        </c:ser>
        <c:dLbls>
          <c:showLegendKey val="0"/>
          <c:showVal val="0"/>
          <c:showCatName val="0"/>
          <c:showSerName val="0"/>
          <c:showPercent val="0"/>
          <c:showBubbleSize val="0"/>
        </c:dLbls>
        <c:marker val="1"/>
        <c:smooth val="0"/>
        <c:axId val="132115456"/>
        <c:axId val="132117632"/>
      </c:lineChart>
      <c:dateAx>
        <c:axId val="132115456"/>
        <c:scaling>
          <c:orientation val="minMax"/>
        </c:scaling>
        <c:delete val="1"/>
        <c:axPos val="b"/>
        <c:numFmt formatCode="ge" sourceLinked="1"/>
        <c:majorTickMark val="none"/>
        <c:minorTickMark val="none"/>
        <c:tickLblPos val="none"/>
        <c:crossAx val="132117632"/>
        <c:crosses val="autoZero"/>
        <c:auto val="1"/>
        <c:lblOffset val="100"/>
        <c:baseTimeUnit val="years"/>
      </c:dateAx>
      <c:valAx>
        <c:axId val="132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8"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彦根市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123</v>
      </c>
      <c r="AE8" s="49"/>
      <c r="AF8" s="49"/>
      <c r="AG8" s="49"/>
      <c r="AH8" s="49"/>
      <c r="AI8" s="49"/>
      <c r="AJ8" s="49"/>
      <c r="AK8" s="4"/>
      <c r="AL8" s="50">
        <f>データ!S6</f>
        <v>112902</v>
      </c>
      <c r="AM8" s="50"/>
      <c r="AN8" s="50"/>
      <c r="AO8" s="50"/>
      <c r="AP8" s="50"/>
      <c r="AQ8" s="50"/>
      <c r="AR8" s="50"/>
      <c r="AS8" s="50"/>
      <c r="AT8" s="45">
        <f>データ!T6</f>
        <v>196.87</v>
      </c>
      <c r="AU8" s="45"/>
      <c r="AV8" s="45"/>
      <c r="AW8" s="45"/>
      <c r="AX8" s="45"/>
      <c r="AY8" s="45"/>
      <c r="AZ8" s="45"/>
      <c r="BA8" s="45"/>
      <c r="BB8" s="45">
        <f>データ!U6</f>
        <v>573.49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74.959999999999994</v>
      </c>
      <c r="Q10" s="45"/>
      <c r="R10" s="45"/>
      <c r="S10" s="45"/>
      <c r="T10" s="45"/>
      <c r="U10" s="45"/>
      <c r="V10" s="45"/>
      <c r="W10" s="45">
        <f>データ!Q6</f>
        <v>84.81</v>
      </c>
      <c r="X10" s="45"/>
      <c r="Y10" s="45"/>
      <c r="Z10" s="45"/>
      <c r="AA10" s="45"/>
      <c r="AB10" s="45"/>
      <c r="AC10" s="45"/>
      <c r="AD10" s="50">
        <f>データ!R6</f>
        <v>2894</v>
      </c>
      <c r="AE10" s="50"/>
      <c r="AF10" s="50"/>
      <c r="AG10" s="50"/>
      <c r="AH10" s="50"/>
      <c r="AI10" s="50"/>
      <c r="AJ10" s="50"/>
      <c r="AK10" s="2"/>
      <c r="AL10" s="50">
        <f>データ!V6</f>
        <v>84449</v>
      </c>
      <c r="AM10" s="50"/>
      <c r="AN10" s="50"/>
      <c r="AO10" s="50"/>
      <c r="AP10" s="50"/>
      <c r="AQ10" s="50"/>
      <c r="AR10" s="50"/>
      <c r="AS10" s="50"/>
      <c r="AT10" s="45">
        <f>データ!W6</f>
        <v>19</v>
      </c>
      <c r="AU10" s="45"/>
      <c r="AV10" s="45"/>
      <c r="AW10" s="45"/>
      <c r="AX10" s="45"/>
      <c r="AY10" s="45"/>
      <c r="AZ10" s="45"/>
      <c r="BA10" s="45"/>
      <c r="BB10" s="45">
        <f>データ!X6</f>
        <v>4444.68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252026</v>
      </c>
      <c r="D6" s="33">
        <f t="shared" si="3"/>
        <v>47</v>
      </c>
      <c r="E6" s="33">
        <f t="shared" si="3"/>
        <v>17</v>
      </c>
      <c r="F6" s="33">
        <f t="shared" si="3"/>
        <v>1</v>
      </c>
      <c r="G6" s="33">
        <f t="shared" si="3"/>
        <v>0</v>
      </c>
      <c r="H6" s="33" t="str">
        <f t="shared" si="3"/>
        <v>滋賀県　彦根市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74.959999999999994</v>
      </c>
      <c r="Q6" s="34">
        <f t="shared" si="3"/>
        <v>84.81</v>
      </c>
      <c r="R6" s="34">
        <f t="shared" si="3"/>
        <v>2894</v>
      </c>
      <c r="S6" s="34">
        <f t="shared" si="3"/>
        <v>112902</v>
      </c>
      <c r="T6" s="34">
        <f t="shared" si="3"/>
        <v>196.87</v>
      </c>
      <c r="U6" s="34">
        <f t="shared" si="3"/>
        <v>573.49</v>
      </c>
      <c r="V6" s="34">
        <f t="shared" si="3"/>
        <v>84449</v>
      </c>
      <c r="W6" s="34">
        <f t="shared" si="3"/>
        <v>19</v>
      </c>
      <c r="X6" s="34">
        <f t="shared" si="3"/>
        <v>4444.68</v>
      </c>
      <c r="Y6" s="35">
        <f>IF(Y7="",NA(),Y7)</f>
        <v>70.790000000000006</v>
      </c>
      <c r="Z6" s="35">
        <f t="shared" ref="Z6:AH6" si="4">IF(Z7="",NA(),Z7)</f>
        <v>71.86</v>
      </c>
      <c r="AA6" s="35">
        <f t="shared" si="4"/>
        <v>70.459999999999994</v>
      </c>
      <c r="AB6" s="35">
        <f t="shared" si="4"/>
        <v>73.5</v>
      </c>
      <c r="AC6" s="35">
        <f t="shared" si="4"/>
        <v>69.959999999999994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2059.92</v>
      </c>
      <c r="BG6" s="35">
        <f t="shared" ref="BG6:BO6" si="7">IF(BG7="",NA(),BG7)</f>
        <v>1750.86</v>
      </c>
      <c r="BH6" s="35">
        <f t="shared" si="7"/>
        <v>1858.11</v>
      </c>
      <c r="BI6" s="35">
        <f t="shared" si="7"/>
        <v>1573.2</v>
      </c>
      <c r="BJ6" s="35">
        <f t="shared" si="7"/>
        <v>1494.19</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63.14</v>
      </c>
      <c r="BR6" s="35">
        <f t="shared" ref="BR6:BZ6" si="8">IF(BR7="",NA(),BR7)</f>
        <v>64.38</v>
      </c>
      <c r="BS6" s="35">
        <f t="shared" si="8"/>
        <v>63.05</v>
      </c>
      <c r="BT6" s="35">
        <f t="shared" si="8"/>
        <v>61.91</v>
      </c>
      <c r="BU6" s="35">
        <f t="shared" si="8"/>
        <v>62.23</v>
      </c>
      <c r="BV6" s="35">
        <f t="shared" si="8"/>
        <v>78.78</v>
      </c>
      <c r="BW6" s="35">
        <f t="shared" si="8"/>
        <v>79.540000000000006</v>
      </c>
      <c r="BX6" s="35">
        <f t="shared" si="8"/>
        <v>83</v>
      </c>
      <c r="BY6" s="35">
        <f t="shared" si="8"/>
        <v>84.32</v>
      </c>
      <c r="BZ6" s="35">
        <f t="shared" si="8"/>
        <v>85.23</v>
      </c>
      <c r="CA6" s="34" t="str">
        <f>IF(CA7="","",IF(CA7="-","【-】","【"&amp;SUBSTITUTE(TEXT(CA7,"#,##0.00"),"-","△")&amp;"】"))</f>
        <v>【100.04】</v>
      </c>
      <c r="CB6" s="35">
        <f>IF(CB7="",NA(),CB7)</f>
        <v>253.07</v>
      </c>
      <c r="CC6" s="35">
        <f t="shared" ref="CC6:CK6" si="9">IF(CC7="",NA(),CC7)</f>
        <v>247.11</v>
      </c>
      <c r="CD6" s="35">
        <f t="shared" si="9"/>
        <v>259.5</v>
      </c>
      <c r="CE6" s="35">
        <f t="shared" si="9"/>
        <v>263.64</v>
      </c>
      <c r="CF6" s="35">
        <f t="shared" si="9"/>
        <v>260.18</v>
      </c>
      <c r="CG6" s="35">
        <f t="shared" si="9"/>
        <v>199.32</v>
      </c>
      <c r="CH6" s="35">
        <f t="shared" si="9"/>
        <v>199.36</v>
      </c>
      <c r="CI6" s="35">
        <f t="shared" si="9"/>
        <v>193.74</v>
      </c>
      <c r="CJ6" s="35">
        <f t="shared" si="9"/>
        <v>188.12</v>
      </c>
      <c r="CK6" s="35">
        <f t="shared" si="9"/>
        <v>185.7</v>
      </c>
      <c r="CL6" s="34" t="str">
        <f>IF(CL7="","",IF(CL7="-","【-】","【"&amp;SUBSTITUTE(TEXT(CL7,"#,##0.00"),"-","△")&amp;"】"))</f>
        <v>【137.82】</v>
      </c>
      <c r="CM6" s="35">
        <f>IF(CM7="",NA(),CM7)</f>
        <v>73.099999999999994</v>
      </c>
      <c r="CN6" s="35">
        <f t="shared" ref="CN6:CV6" si="10">IF(CN7="",NA(),CN7)</f>
        <v>73.59</v>
      </c>
      <c r="CO6" s="35">
        <f t="shared" si="10"/>
        <v>76.819999999999993</v>
      </c>
      <c r="CP6" s="35">
        <f t="shared" si="10"/>
        <v>76.819999999999993</v>
      </c>
      <c r="CQ6" s="35">
        <f t="shared" si="10"/>
        <v>77.06</v>
      </c>
      <c r="CR6" s="35">
        <f t="shared" si="10"/>
        <v>65.31</v>
      </c>
      <c r="CS6" s="35">
        <f t="shared" si="10"/>
        <v>62.09</v>
      </c>
      <c r="CT6" s="35">
        <f t="shared" si="10"/>
        <v>62.23</v>
      </c>
      <c r="CU6" s="35">
        <f t="shared" si="10"/>
        <v>60</v>
      </c>
      <c r="CV6" s="35">
        <f t="shared" si="10"/>
        <v>61.03</v>
      </c>
      <c r="CW6" s="34" t="str">
        <f>IF(CW7="","",IF(CW7="-","【-】","【"&amp;SUBSTITUTE(TEXT(CW7,"#,##0.00"),"-","△")&amp;"】"))</f>
        <v>【60.09】</v>
      </c>
      <c r="CX6" s="35">
        <f>IF(CX7="",NA(),CX7)</f>
        <v>89.27</v>
      </c>
      <c r="CY6" s="35">
        <f t="shared" ref="CY6:DG6" si="11">IF(CY7="",NA(),CY7)</f>
        <v>89.69</v>
      </c>
      <c r="CZ6" s="35">
        <f t="shared" si="11"/>
        <v>89.62</v>
      </c>
      <c r="DA6" s="35">
        <f t="shared" si="11"/>
        <v>89.99</v>
      </c>
      <c r="DB6" s="35">
        <f t="shared" si="11"/>
        <v>90.07</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252026</v>
      </c>
      <c r="D7" s="37">
        <v>47</v>
      </c>
      <c r="E7" s="37">
        <v>17</v>
      </c>
      <c r="F7" s="37">
        <v>1</v>
      </c>
      <c r="G7" s="37">
        <v>0</v>
      </c>
      <c r="H7" s="37" t="s">
        <v>109</v>
      </c>
      <c r="I7" s="37" t="s">
        <v>110</v>
      </c>
      <c r="J7" s="37" t="s">
        <v>111</v>
      </c>
      <c r="K7" s="37" t="s">
        <v>112</v>
      </c>
      <c r="L7" s="37" t="s">
        <v>113</v>
      </c>
      <c r="M7" s="37"/>
      <c r="N7" s="38" t="s">
        <v>114</v>
      </c>
      <c r="O7" s="38" t="s">
        <v>115</v>
      </c>
      <c r="P7" s="38">
        <v>74.959999999999994</v>
      </c>
      <c r="Q7" s="38">
        <v>84.81</v>
      </c>
      <c r="R7" s="38">
        <v>2894</v>
      </c>
      <c r="S7" s="38">
        <v>112902</v>
      </c>
      <c r="T7" s="38">
        <v>196.87</v>
      </c>
      <c r="U7" s="38">
        <v>573.49</v>
      </c>
      <c r="V7" s="38">
        <v>84449</v>
      </c>
      <c r="W7" s="38">
        <v>19</v>
      </c>
      <c r="X7" s="38">
        <v>4444.68</v>
      </c>
      <c r="Y7" s="38">
        <v>70.790000000000006</v>
      </c>
      <c r="Z7" s="38">
        <v>71.86</v>
      </c>
      <c r="AA7" s="38">
        <v>70.459999999999994</v>
      </c>
      <c r="AB7" s="38">
        <v>73.5</v>
      </c>
      <c r="AC7" s="38">
        <v>69.959999999999994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2059.92</v>
      </c>
      <c r="BG7" s="38">
        <v>1750.86</v>
      </c>
      <c r="BH7" s="38">
        <v>1858.11</v>
      </c>
      <c r="BI7" s="38">
        <v>1573.2</v>
      </c>
      <c r="BJ7" s="38">
        <v>1494.19</v>
      </c>
      <c r="BK7" s="38">
        <v>1189.0999999999999</v>
      </c>
      <c r="BL7" s="38">
        <v>1115.1099999999999</v>
      </c>
      <c r="BM7" s="38">
        <v>1010.51</v>
      </c>
      <c r="BN7" s="38">
        <v>1031.56</v>
      </c>
      <c r="BO7" s="38">
        <v>1053.93</v>
      </c>
      <c r="BP7" s="38">
        <v>728.3</v>
      </c>
      <c r="BQ7" s="38">
        <v>63.14</v>
      </c>
      <c r="BR7" s="38">
        <v>64.38</v>
      </c>
      <c r="BS7" s="38">
        <v>63.05</v>
      </c>
      <c r="BT7" s="38">
        <v>61.91</v>
      </c>
      <c r="BU7" s="38">
        <v>62.23</v>
      </c>
      <c r="BV7" s="38">
        <v>78.78</v>
      </c>
      <c r="BW7" s="38">
        <v>79.540000000000006</v>
      </c>
      <c r="BX7" s="38">
        <v>83</v>
      </c>
      <c r="BY7" s="38">
        <v>84.32</v>
      </c>
      <c r="BZ7" s="38">
        <v>85.23</v>
      </c>
      <c r="CA7" s="38">
        <v>100.04</v>
      </c>
      <c r="CB7" s="38">
        <v>253.07</v>
      </c>
      <c r="CC7" s="38">
        <v>247.11</v>
      </c>
      <c r="CD7" s="38">
        <v>259.5</v>
      </c>
      <c r="CE7" s="38">
        <v>263.64</v>
      </c>
      <c r="CF7" s="38">
        <v>260.18</v>
      </c>
      <c r="CG7" s="38">
        <v>199.32</v>
      </c>
      <c r="CH7" s="38">
        <v>199.36</v>
      </c>
      <c r="CI7" s="38">
        <v>193.74</v>
      </c>
      <c r="CJ7" s="38">
        <v>188.12</v>
      </c>
      <c r="CK7" s="38">
        <v>185.7</v>
      </c>
      <c r="CL7" s="38">
        <v>137.82</v>
      </c>
      <c r="CM7" s="38">
        <v>73.099999999999994</v>
      </c>
      <c r="CN7" s="38">
        <v>73.59</v>
      </c>
      <c r="CO7" s="38">
        <v>76.819999999999993</v>
      </c>
      <c r="CP7" s="38">
        <v>76.819999999999993</v>
      </c>
      <c r="CQ7" s="38">
        <v>77.06</v>
      </c>
      <c r="CR7" s="38">
        <v>65.31</v>
      </c>
      <c r="CS7" s="38">
        <v>62.09</v>
      </c>
      <c r="CT7" s="38">
        <v>62.23</v>
      </c>
      <c r="CU7" s="38">
        <v>60</v>
      </c>
      <c r="CV7" s="38">
        <v>61.03</v>
      </c>
      <c r="CW7" s="38">
        <v>60.09</v>
      </c>
      <c r="CX7" s="38">
        <v>89.27</v>
      </c>
      <c r="CY7" s="38">
        <v>89.69</v>
      </c>
      <c r="CZ7" s="38">
        <v>89.62</v>
      </c>
      <c r="DA7" s="38">
        <v>89.99</v>
      </c>
      <c r="DB7" s="38">
        <v>90.07</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長崎 克洋</cp:lastModifiedBy>
  <dcterms:created xsi:type="dcterms:W3CDTF">2017-12-25T02:09:44Z</dcterms:created>
  <dcterms:modified xsi:type="dcterms:W3CDTF">2018-02-19T23:42:00Z</dcterms:modified>
  <cp:category/>
</cp:coreProperties>
</file>