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sv04\経理\経営比較分析表\案\H29\"/>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<sst xmlns="http://schemas.openxmlformats.org/spreadsheetml/2006/main" count="232" uniqueCount="120">
  <si>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</si>
  <si>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</si>
  <si>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</si>
  <si>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</si>
  <si>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</si>
  <si>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</si>
  <si>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</si>
  <si>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</si>
  <si>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</si>
  <si>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</si>
  <si>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</si>
  <si>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</si>
  <si>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</si>
  <si>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</si>
  <si>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</si>
  <si>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</si>
  <si>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</si>
  <si>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</si>
  <si>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</si>
  <si>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</si>
  <si>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</si>
  <si>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</si>
  <si>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</si>
  <si>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</si>
  <si>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</si>
  <si>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</si>
  <si>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</si>
  <si>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</si>
  <si>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</si>
  <si>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</si>
  <si>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</si>
  <si>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</si>
  <si>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</si>
  <si>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</si>
  <si>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</si>
  <si>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</si>
  <si>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</si>
  <si>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</si>
  <si>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</si>
  <si>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</si>
  <si>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</si>
  <si>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</si>
  <si>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</si>
  <si>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</si>
  <si>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</si>
  <si>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</si>
  <si>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</si>
  <si>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</si>
  <si>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</si>
  <si>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</si>
  <si>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</si>
  <si>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</si>
  <si>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</si>
  <si>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</si>
  <si>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</si>
  <si>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</si>
  <si>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</si>
  <si>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</si>
  <si>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</si>
  <si>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</si>
  <si>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</si>
  <si>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</si>
  <si>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</si>
  <si>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</si>
  <si>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</si>
  <si>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</si>
  <si>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</si>
  <si>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</si>
  <si>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</si>
  <si>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</si>
  <si>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</si>
  <si>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</si>
  <si>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</si>
  <si>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</si>
  <si>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</si>
  <si>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</si>
  <si>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</si>
  <si>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</si>
  <si>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</si>
  <si>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</si>
  <si>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</si>
  <si>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</si>
  <si>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</si>
  <si>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</si>
  <si>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</si>
  <si>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</si>
  <si>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</si>
  <si>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</si>
  <si>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</si>
  <si>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</si>
  <si>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</si>
  <si>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</si>
  <si>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</si>
  <si>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</si>
  <si>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</si>
  <si>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</si>
  <si>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</si>
  <si>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</si>
  <si>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</si>
  <si>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</si>
  <si>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</si>
  <si>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</si>
  <si>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</si>
  <si>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</si>
  <si>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</si>
  <si>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彦根市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</si>
  <si>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</si>
  <si>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</si>
  <si>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</si>
  <si>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</si>
  <si>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</si>
  <si>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</si>
  <si>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</si>
  <si>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</si>
  <si>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</si>
  <si>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</si>
  <si>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</si>
  <si>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[健全性]
収支状況を示す①経常収支比率や⑤料金回収率については、平成26年度より減少傾向にあるものの類似団体と同様に100％を上回っており健全性は維持できている。また支払能力を示す③流動比率についても類似団体を少し上回る程度であ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類似団体に比べると低いことから、効率性を上げる対策が必要である。
</t>
    <rPh sb="33" eb="35">
      <t>ヘイセイ</t>
    </rPh>
    <rPh sb="37" eb="39">
      <t>ネンド</t>
    </rPh>
    <rPh sb="41" eb="43">
      <t>ゲンショウ</t>
    </rPh>
    <rPh sb="43" eb="45">
      <t>ケイコウ</t>
    </rPh>
    <rPh sb="228" eb="230">
      <t>ヒツヨウ</t>
    </rPh>
    <phoneticPr fontId="7"/>
  </si>
  <si>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phoneticPr fontId="7"/>
  </si>
  <si>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た水道事業ビジョンや第3期中期経営計画（経営戦略）による一貫した考えのもと、長期的な視点に立って施設整備を進めていく。
</t>
    <rPh sb="157" eb="159">
      <t>ヘイセイ</t>
    </rPh>
    <rPh sb="161" eb="163">
      <t>ネンド</t>
    </rPh>
    <rPh sb="164" eb="166">
      <t>サクテイ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</si>
</sst>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0.71</c:v>
                </c:pt>
                <c:pt idx="2">
                  <c:v>0.75</c:v>
                </c:pt>
                <c:pt idx="3">
                  <c:v>0.54</c:v>
                </c:pt>
                <c:pt idx="4">
                  <c:v>0.69</c:v>
                </c:pt>
              </c:numCache>
            </c:numRef>
          </c:val>
          <c:extLst>
            <c:ext xmlns:c16="http://schemas.microsoft.com/office/drawing/2014/chart" uri="{C3380CC4-5D6E-409C-BE32-E72D297353CC}">
              <c16:uniqueId val="{00000000-776E-46C3-A727-E92101CAE7A3}"/>
            </c:ext>
          </c:extLst>
        </c:ser>
        <c:dLbls>
          <c:showLegendKey val="0"/>
          <c:showVal val="0"/>
          <c:showCatName val="0"/>
          <c:showSerName val="0"/>
          <c:showPercent val="0"/>
          <c:showBubbleSize val="0"/>
        </c:dLbls>
        <c:gapWidth val="150"/>
        <c:axId val="89049344"/>
        <c:axId val="89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776E-46C3-A727-E92101CAE7A3}"/>
            </c:ext>
          </c:extLst>
        </c:ser>
        <c:dLbls>
          <c:showLegendKey val="0"/>
          <c:showVal val="0"/>
          <c:showCatName val="0"/>
          <c:showSerName val="0"/>
          <c:showPercent val="0"/>
          <c:showBubbleSize val="0"/>
        </c:dLbls>
        <c:marker val="1"/>
        <c:smooth val="0"/>
        <c:axId val="89049344"/>
        <c:axId val="89391488"/>
      </c:lineChart>
      <c:dateAx>
        <c:axId val="89049344"/>
        <c:scaling>
          <c:orientation val="minMax"/>
        </c:scaling>
        <c:delete val="1"/>
        <c:axPos val="b"/>
        <c:numFmt formatCode="ge" sourceLinked="1"/>
        <c:majorTickMark val="none"/>
        <c:minorTickMark val="none"/>
        <c:tickLblPos val="none"/>
        <c:crossAx val="89391488"/>
        <c:crosses val="autoZero"/>
        <c:auto val="1"/>
        <c:lblOffset val="100"/>
        <c:baseTimeUnit val="years"/>
      </c:dateAx>
      <c:valAx>
        <c:axId val="89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57.95</c:v>
                </c:pt>
                <c:pt idx="1">
                  <c:v>57.22</c:v>
                </c:pt>
                <c:pt idx="2">
                  <c:v>56.18</c:v>
                </c:pt>
                <c:pt idx="3">
                  <c:v>57.27</c:v>
                </c:pt>
                <c:pt idx="4">
                  <c:v>57.46</c:v>
                </c:pt>
              </c:numCache>
            </c:numRef>
          </c:val>
          <c:extLst>
            <c:ext xmlns:c16="http://schemas.microsoft.com/office/drawing/2014/chart" uri="{C3380CC4-5D6E-409C-BE32-E72D297353CC}">
              <c16:uniqueId val="{00000000-891B-421F-B1FB-AFCCE88043C2}"/>
            </c:ext>
          </c:extLst>
        </c:ser>
        <c:dLbls>
          <c:showLegendKey val="0"/>
          <c:showVal val="0"/>
          <c:showCatName val="0"/>
          <c:showSerName val="0"/>
          <c:showPercent val="0"/>
          <c:showBubbleSize val="0"/>
        </c:dLbls>
        <c:gapWidth val="150"/>
        <c:axId val="100101504"/>
        <c:axId val="1001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891B-421F-B1FB-AFCCE88043C2}"/>
            </c:ext>
          </c:extLst>
        </c:ser>
        <c:dLbls>
          <c:showLegendKey val="0"/>
          <c:showVal val="0"/>
          <c:showCatName val="0"/>
          <c:showSerName val="0"/>
          <c:showPercent val="0"/>
          <c:showBubbleSize val="0"/>
        </c:dLbls>
        <c:marker val="1"/>
        <c:smooth val="0"/>
        <c:axId val="100101504"/>
        <c:axId val="100124160"/>
      </c:lineChart>
      <c:dateAx>
        <c:axId val="100101504"/>
        <c:scaling>
          <c:orientation val="minMax"/>
        </c:scaling>
        <c:delete val="1"/>
        <c:axPos val="b"/>
        <c:numFmt formatCode="ge" sourceLinked="1"/>
        <c:majorTickMark val="none"/>
        <c:minorTickMark val="none"/>
        <c:tickLblPos val="none"/>
        <c:crossAx val="100124160"/>
        <c:crosses val="autoZero"/>
        <c:auto val="1"/>
        <c:lblOffset val="100"/>
        <c:baseTimeUnit val="years"/>
      </c:dateAx>
      <c:valAx>
        <c:axId val="100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87.33</c:v>
                </c:pt>
                <c:pt idx="1">
                  <c:v>88.22</c:v>
                </c:pt>
                <c:pt idx="2">
                  <c:v>88.92</c:v>
                </c:pt>
                <c:pt idx="3">
                  <c:v>87.17</c:v>
                </c:pt>
                <c:pt idx="4">
                  <c:v>87.3</c:v>
                </c:pt>
              </c:numCache>
            </c:numRef>
          </c:val>
          <c:extLst>
            <c:ext xmlns:c16="http://schemas.microsoft.com/office/drawing/2014/chart" uri="{C3380CC4-5D6E-409C-BE32-E72D297353CC}">
              <c16:uniqueId val="{00000000-3177-4CED-9E08-DB24CBBB10FD}"/>
            </c:ext>
          </c:extLst>
        </c:ser>
        <c:dLbls>
          <c:showLegendKey val="0"/>
          <c:showVal val="0"/>
          <c:showCatName val="0"/>
          <c:showSerName val="0"/>
          <c:showPercent val="0"/>
          <c:showBubbleSize val="0"/>
        </c:dLbls>
        <c:gapWidth val="150"/>
        <c:axId val="100146176"/>
        <c:axId val="1001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3177-4CED-9E08-DB24CBBB10FD}"/>
            </c:ext>
          </c:extLst>
        </c:ser>
        <c:dLbls>
          <c:showLegendKey val="0"/>
          <c:showVal val="0"/>
          <c:showCatName val="0"/>
          <c:showSerName val="0"/>
          <c:showPercent val="0"/>
          <c:showBubbleSize val="0"/>
        </c:dLbls>
        <c:marker val="1"/>
        <c:smooth val="0"/>
        <c:axId val="100146176"/>
        <c:axId val="100152448"/>
      </c:lineChart>
      <c:dateAx>
        <c:axId val="100146176"/>
        <c:scaling>
          <c:orientation val="minMax"/>
        </c:scaling>
        <c:delete val="1"/>
        <c:axPos val="b"/>
        <c:numFmt formatCode="ge" sourceLinked="1"/>
        <c:majorTickMark val="none"/>
        <c:minorTickMark val="none"/>
        <c:tickLblPos val="none"/>
        <c:crossAx val="100152448"/>
        <c:crosses val="autoZero"/>
        <c:auto val="1"/>
        <c:lblOffset val="100"/>
        <c:baseTimeUnit val="years"/>
      </c:dateAx>
      <c:valAx>
        <c:axId val="100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107.69</c:v>
                </c:pt>
                <c:pt idx="1">
                  <c:v>110.09</c:v>
                </c:pt>
                <c:pt idx="2">
                  <c:v>126.29</c:v>
                </c:pt>
                <c:pt idx="3">
                  <c:v>124.84</c:v>
                </c:pt>
                <c:pt idx="4">
                  <c:v>121.2</c:v>
                </c:pt>
              </c:numCache>
            </c:numRef>
          </c:val>
          <c:extLst>
            <c:ext xmlns:c16="http://schemas.microsoft.com/office/drawing/2014/chart" uri="{C3380CC4-5D6E-409C-BE32-E72D297353CC}">
              <c16:uniqueId val="{00000000-E933-4DB8-B260-C76847AA2712}"/>
            </c:ext>
          </c:extLst>
        </c:ser>
        <c:dLbls>
          <c:showLegendKey val="0"/>
          <c:showVal val="0"/>
          <c:showCatName val="0"/>
          <c:showSerName val="0"/>
          <c:showPercent val="0"/>
          <c:showBubbleSize val="0"/>
        </c:dLbls>
        <c:gapWidth val="150"/>
        <c:axId val="89405312"/>
        <c:axId val="894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E933-4DB8-B260-C76847AA2712}"/>
            </c:ext>
          </c:extLst>
        </c:ser>
        <c:dLbls>
          <c:showLegendKey val="0"/>
          <c:showVal val="0"/>
          <c:showCatName val="0"/>
          <c:showSerName val="0"/>
          <c:showPercent val="0"/>
          <c:showBubbleSize val="0"/>
        </c:dLbls>
        <c:marker val="1"/>
        <c:smooth val="0"/>
        <c:axId val="89405312"/>
        <c:axId val="89411584"/>
      </c:lineChart>
      <c:dateAx>
        <c:axId val="89405312"/>
        <c:scaling>
          <c:orientation val="minMax"/>
        </c:scaling>
        <c:delete val="1"/>
        <c:axPos val="b"/>
        <c:numFmt formatCode="ge" sourceLinked="1"/>
        <c:majorTickMark val="none"/>
        <c:minorTickMark val="none"/>
        <c:tickLblPos val="none"/>
        <c:crossAx val="89411584"/>
        <c:crosses val="autoZero"/>
        <c:auto val="1"/>
        <c:lblOffset val="100"/>
        <c:baseTimeUnit val="years"/>
      </c:dateAx>
      <c:valAx>
        <c:axId val="894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39.07</c:v>
                </c:pt>
                <c:pt idx="1">
                  <c:v>40.89</c:v>
                </c:pt>
                <c:pt idx="2">
                  <c:v>41.61</c:v>
                </c:pt>
                <c:pt idx="3">
                  <c:v>42.89</c:v>
                </c:pt>
                <c:pt idx="4">
                  <c:v>44.51</c:v>
                </c:pt>
              </c:numCache>
            </c:numRef>
          </c:val>
          <c:extLst>
            <c:ext xmlns:c16="http://schemas.microsoft.com/office/drawing/2014/chart" uri="{C3380CC4-5D6E-409C-BE32-E72D297353CC}">
              <c16:uniqueId val="{00000000-974C-4EB4-96DC-29112C95A9B8}"/>
            </c:ext>
          </c:extLst>
        </c:ser>
        <c:dLbls>
          <c:showLegendKey val="0"/>
          <c:showVal val="0"/>
          <c:showCatName val="0"/>
          <c:showSerName val="0"/>
          <c:showPercent val="0"/>
          <c:showBubbleSize val="0"/>
        </c:dLbls>
        <c:gapWidth val="150"/>
        <c:axId val="89437696"/>
        <c:axId val="89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974C-4EB4-96DC-29112C95A9B8}"/>
            </c:ext>
          </c:extLst>
        </c:ser>
        <c:dLbls>
          <c:showLegendKey val="0"/>
          <c:showVal val="0"/>
          <c:showCatName val="0"/>
          <c:showSerName val="0"/>
          <c:showPercent val="0"/>
          <c:showBubbleSize val="0"/>
        </c:dLbls>
        <c:marker val="1"/>
        <c:smooth val="0"/>
        <c:axId val="89437696"/>
        <c:axId val="89439616"/>
      </c:lineChart>
      <c:dateAx>
        <c:axId val="89437696"/>
        <c:scaling>
          <c:orientation val="minMax"/>
        </c:scaling>
        <c:delete val="1"/>
        <c:axPos val="b"/>
        <c:numFmt formatCode="ge" sourceLinked="1"/>
        <c:majorTickMark val="none"/>
        <c:minorTickMark val="none"/>
        <c:tickLblPos val="none"/>
        <c:crossAx val="89439616"/>
        <c:crosses val="autoZero"/>
        <c:auto val="1"/>
        <c:lblOffset val="100"/>
        <c:baseTimeUnit val="years"/>
      </c:dateAx>
      <c:valAx>
        <c:axId val="894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8.3800000000000008</c:v>
                </c:pt>
                <c:pt idx="1">
                  <c:v>8.35</c:v>
                </c:pt>
                <c:pt idx="2">
                  <c:v>9.3699999999999992</c:v>
                </c:pt>
                <c:pt idx="3">
                  <c:v>10.75</c:v>
                </c:pt>
                <c:pt idx="4">
                  <c:v>10.52</c:v>
                </c:pt>
              </c:numCache>
            </c:numRef>
          </c:val>
          <c:extLst>
            <c:ext xmlns:c16="http://schemas.microsoft.com/office/drawing/2014/chart" uri="{C3380CC4-5D6E-409C-BE32-E72D297353CC}">
              <c16:uniqueId val="{00000000-7349-447D-A61A-E99E3157991B}"/>
            </c:ext>
          </c:extLst>
        </c:ser>
        <c:dLbls>
          <c:showLegendKey val="0"/>
          <c:showVal val="0"/>
          <c:showCatName val="0"/>
          <c:showSerName val="0"/>
          <c:showPercent val="0"/>
          <c:showBubbleSize val="0"/>
        </c:dLbls>
        <c:gapWidth val="150"/>
        <c:axId val="89465984"/>
        <c:axId val="89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7349-447D-A61A-E99E3157991B}"/>
            </c:ext>
          </c:extLst>
        </c:ser>
        <c:dLbls>
          <c:showLegendKey val="0"/>
          <c:showVal val="0"/>
          <c:showCatName val="0"/>
          <c:showSerName val="0"/>
          <c:showPercent val="0"/>
          <c:showBubbleSize val="0"/>
        </c:dLbls>
        <c:marker val="1"/>
        <c:smooth val="0"/>
        <c:axId val="89465984"/>
        <c:axId val="89467904"/>
      </c:lineChart>
      <c:dateAx>
        <c:axId val="89465984"/>
        <c:scaling>
          <c:orientation val="minMax"/>
        </c:scaling>
        <c:delete val="1"/>
        <c:axPos val="b"/>
        <c:numFmt formatCode="ge" sourceLinked="1"/>
        <c:majorTickMark val="none"/>
        <c:minorTickMark val="none"/>
        <c:tickLblPos val="none"/>
        <c:crossAx val="89467904"/>
        <c:crosses val="autoZero"/>
        <c:auto val="1"/>
        <c:lblOffset val="100"/>
        <c:baseTimeUnit val="years"/>
      </c:dateAx>
      <c:valAx>
        <c:axId val="89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43-4718-B451-37EC97A723D8}"/>
            </c:ext>
          </c:extLst>
        </c:ser>
        <c:dLbls>
          <c:showLegendKey val="0"/>
          <c:showVal val="0"/>
          <c:showCatName val="0"/>
          <c:showSerName val="0"/>
          <c:showPercent val="0"/>
          <c:showBubbleSize val="0"/>
        </c:dLbls>
        <c:gapWidth val="150"/>
        <c:axId val="89511040"/>
        <c:axId val="89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1943-4718-B451-37EC97A723D8}"/>
            </c:ext>
          </c:extLst>
        </c:ser>
        <c:dLbls>
          <c:showLegendKey val="0"/>
          <c:showVal val="0"/>
          <c:showCatName val="0"/>
          <c:showSerName val="0"/>
          <c:showPercent val="0"/>
          <c:showBubbleSize val="0"/>
        </c:dLbls>
        <c:marker val="1"/>
        <c:smooth val="0"/>
        <c:axId val="89511040"/>
        <c:axId val="89512960"/>
      </c:lineChart>
      <c:dateAx>
        <c:axId val="89511040"/>
        <c:scaling>
          <c:orientation val="minMax"/>
        </c:scaling>
        <c:delete val="1"/>
        <c:axPos val="b"/>
        <c:numFmt formatCode="ge" sourceLinked="1"/>
        <c:majorTickMark val="none"/>
        <c:minorTickMark val="none"/>
        <c:tickLblPos val="none"/>
        <c:crossAx val="89512960"/>
        <c:crosses val="autoZero"/>
        <c:auto val="1"/>
        <c:lblOffset val="100"/>
        <c:baseTimeUnit val="years"/>
      </c:dateAx>
      <c:valAx>
        <c:axId val="8951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536.16999999999996</c:v>
                </c:pt>
                <c:pt idx="1">
                  <c:v>866.3</c:v>
                </c:pt>
                <c:pt idx="2">
                  <c:v>447.82</c:v>
                </c:pt>
                <c:pt idx="3">
                  <c:v>422.56</c:v>
                </c:pt>
                <c:pt idx="4">
                  <c:v>488.02</c:v>
                </c:pt>
              </c:numCache>
            </c:numRef>
          </c:val>
          <c:extLst>
            <c:ext xmlns:c16="http://schemas.microsoft.com/office/drawing/2014/chart" uri="{C3380CC4-5D6E-409C-BE32-E72D297353CC}">
              <c16:uniqueId val="{00000000-66E2-447F-87AA-9D6B620A9661}"/>
            </c:ext>
          </c:extLst>
        </c:ser>
        <c:dLbls>
          <c:showLegendKey val="0"/>
          <c:showVal val="0"/>
          <c:showCatName val="0"/>
          <c:showSerName val="0"/>
          <c:showPercent val="0"/>
          <c:showBubbleSize val="0"/>
        </c:dLbls>
        <c:gapWidth val="150"/>
        <c:axId val="92091136"/>
        <c:axId val="92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66E2-447F-87AA-9D6B620A9661}"/>
            </c:ext>
          </c:extLst>
        </c:ser>
        <c:dLbls>
          <c:showLegendKey val="0"/>
          <c:showVal val="0"/>
          <c:showCatName val="0"/>
          <c:showSerName val="0"/>
          <c:showPercent val="0"/>
          <c:showBubbleSize val="0"/>
        </c:dLbls>
        <c:marker val="1"/>
        <c:smooth val="0"/>
        <c:axId val="92091136"/>
        <c:axId val="92093056"/>
      </c:lineChart>
      <c:dateAx>
        <c:axId val="92091136"/>
        <c:scaling>
          <c:orientation val="minMax"/>
        </c:scaling>
        <c:delete val="1"/>
        <c:axPos val="b"/>
        <c:numFmt formatCode="ge" sourceLinked="1"/>
        <c:majorTickMark val="none"/>
        <c:minorTickMark val="none"/>
        <c:tickLblPos val="none"/>
        <c:crossAx val="92093056"/>
        <c:crosses val="autoZero"/>
        <c:auto val="1"/>
        <c:lblOffset val="100"/>
        <c:baseTimeUnit val="years"/>
      </c:dateAx>
      <c:valAx>
        <c:axId val="9209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374.9</c:v>
                </c:pt>
                <c:pt idx="1">
                  <c:v>365.48</c:v>
                </c:pt>
                <c:pt idx="2">
                  <c:v>380.95</c:v>
                </c:pt>
                <c:pt idx="3">
                  <c:v>378.51</c:v>
                </c:pt>
                <c:pt idx="4">
                  <c:v>367.87</c:v>
                </c:pt>
              </c:numCache>
            </c:numRef>
          </c:val>
          <c:extLst>
            <c:ext xmlns:c16="http://schemas.microsoft.com/office/drawing/2014/chart" uri="{C3380CC4-5D6E-409C-BE32-E72D297353CC}">
              <c16:uniqueId val="{00000000-9B93-42D7-937F-53B433F6015E}"/>
            </c:ext>
          </c:extLst>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9B93-42D7-937F-53B433F6015E}"/>
            </c:ext>
          </c:extLst>
        </c:ser>
        <c:dLbls>
          <c:showLegendKey val="0"/>
          <c:showVal val="0"/>
          <c:showCatName val="0"/>
          <c:showSerName val="0"/>
          <c:showPercent val="0"/>
          <c:showBubbleSize val="0"/>
        </c:dLbls>
        <c:marker val="1"/>
        <c:smooth val="0"/>
        <c:axId val="92127616"/>
        <c:axId val="92129536"/>
      </c:lineChart>
      <c:dateAx>
        <c:axId val="92127616"/>
        <c:scaling>
          <c:orientation val="minMax"/>
        </c:scaling>
        <c:delete val="1"/>
        <c:axPos val="b"/>
        <c:numFmt formatCode="ge" sourceLinked="1"/>
        <c:majorTickMark val="none"/>
        <c:minorTickMark val="none"/>
        <c:tickLblPos val="none"/>
        <c:crossAx val="92129536"/>
        <c:crosses val="autoZero"/>
        <c:auto val="1"/>
        <c:lblOffset val="100"/>
        <c:baseTimeUnit val="years"/>
      </c:dateAx>
      <c:valAx>
        <c:axId val="921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102.66</c:v>
                </c:pt>
                <c:pt idx="1">
                  <c:v>104.51</c:v>
                </c:pt>
                <c:pt idx="2">
                  <c:v>127.96</c:v>
                </c:pt>
                <c:pt idx="3">
                  <c:v>126.79</c:v>
                </c:pt>
                <c:pt idx="4">
                  <c:v>117.74</c:v>
                </c:pt>
              </c:numCache>
            </c:numRef>
          </c:val>
          <c:extLst>
            <c:ext xmlns:c16="http://schemas.microsoft.com/office/drawing/2014/chart" uri="{C3380CC4-5D6E-409C-BE32-E72D297353CC}">
              <c16:uniqueId val="{00000000-87B5-4324-9481-9F8916243C55}"/>
            </c:ext>
          </c:extLst>
        </c:ser>
        <c:dLbls>
          <c:showLegendKey val="0"/>
          <c:showVal val="0"/>
          <c:showCatName val="0"/>
          <c:showSerName val="0"/>
          <c:showPercent val="0"/>
          <c:showBubbleSize val="0"/>
        </c:dLbls>
        <c:gapWidth val="150"/>
        <c:axId val="92569600"/>
        <c:axId val="92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87B5-4324-9481-9F8916243C55}"/>
            </c:ext>
          </c:extLst>
        </c:ser>
        <c:dLbls>
          <c:showLegendKey val="0"/>
          <c:showVal val="0"/>
          <c:showCatName val="0"/>
          <c:showSerName val="0"/>
          <c:showPercent val="0"/>
          <c:showBubbleSize val="0"/>
        </c:dLbls>
        <c:marker val="1"/>
        <c:smooth val="0"/>
        <c:axId val="92569600"/>
        <c:axId val="92571520"/>
      </c:lineChart>
      <c:dateAx>
        <c:axId val="92569600"/>
        <c:scaling>
          <c:orientation val="minMax"/>
        </c:scaling>
        <c:delete val="1"/>
        <c:axPos val="b"/>
        <c:numFmt formatCode="ge" sourceLinked="1"/>
        <c:majorTickMark val="none"/>
        <c:minorTickMark val="none"/>
        <c:tickLblPos val="none"/>
        <c:crossAx val="92571520"/>
        <c:crosses val="autoZero"/>
        <c:auto val="1"/>
        <c:lblOffset val="100"/>
        <c:baseTimeUnit val="years"/>
      </c:dateAx>
      <c:valAx>
        <c:axId val="92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136.79</c:v>
                </c:pt>
                <c:pt idx="1">
                  <c:v>134.24</c:v>
                </c:pt>
                <c:pt idx="2">
                  <c:v>109.68</c:v>
                </c:pt>
                <c:pt idx="3">
                  <c:v>110.45</c:v>
                </c:pt>
                <c:pt idx="4">
                  <c:v>118.9</c:v>
                </c:pt>
              </c:numCache>
            </c:numRef>
          </c:val>
          <c:extLst>
            <c:ext xmlns:c16="http://schemas.microsoft.com/office/drawing/2014/chart" uri="{C3380CC4-5D6E-409C-BE32-E72D297353CC}">
              <c16:uniqueId val="{00000000-A004-43FB-9E2F-DDB7EBE89094}"/>
            </c:ext>
          </c:extLst>
        </c:ser>
        <c:dLbls>
          <c:showLegendKey val="0"/>
          <c:showVal val="0"/>
          <c:showCatName val="0"/>
          <c:showSerName val="0"/>
          <c:showPercent val="0"/>
          <c:showBubbleSize val="0"/>
        </c:dLbls>
        <c:gapWidth val="150"/>
        <c:axId val="92589440"/>
        <c:axId val="925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A004-43FB-9E2F-DDB7EBE89094}"/>
            </c:ext>
          </c:extLst>
        </c:ser>
        <c:dLbls>
          <c:showLegendKey val="0"/>
          <c:showVal val="0"/>
          <c:showCatName val="0"/>
          <c:showSerName val="0"/>
          <c:showPercent val="0"/>
          <c:showBubbleSize val="0"/>
        </c:dLbls>
        <c:marker val="1"/>
        <c:smooth val="0"/>
        <c:axId val="92589440"/>
        <c:axId val="92591616"/>
      </c:lineChart>
      <c:dateAx>
        <c:axId val="92589440"/>
        <c:scaling>
          <c:orientation val="minMax"/>
        </c:scaling>
        <c:delete val="1"/>
        <c:axPos val="b"/>
        <c:numFmt formatCode="ge" sourceLinked="1"/>
        <c:majorTickMark val="none"/>
        <c:minorTickMark val="none"/>
        <c:tickLblPos val="none"/>
        <c:crossAx val="92591616"/>
        <c:crosses val="autoZero"/>
        <c:auto val="1"/>
        <c:lblOffset val="100"/>
        <c:baseTimeUnit val="years"/>
      </c:dateAx>
      <c:valAx>
        <c:axId val="92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5" t="str">
        <f>データ!H6</f>
        <v>滋賀県　彦根市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95" t="s">
        <v>116</v>
      </c>
      <c r="AE8" s="95"/>
      <c r="AF8" s="95"/>
      <c r="AG8" s="95"/>
      <c r="AH8" s="95"/>
      <c r="AI8" s="95"/>
      <c r="AJ8" s="95"/>
      <c r="AK8" s="5"/>
      <c r="AL8" s="71">
        <f>データ!$R$6</f>
        <v>112902</v>
      </c>
      <c r="AM8" s="71"/>
      <c r="AN8" s="71"/>
      <c r="AO8" s="71"/>
      <c r="AP8" s="71"/>
      <c r="AQ8" s="71"/>
      <c r="AR8" s="71"/>
      <c r="AS8" s="71"/>
      <c r="AT8" s="67">
        <f>データ!$S$6</f>
        <v>196.87</v>
      </c>
      <c r="AU8" s="68"/>
      <c r="AV8" s="68"/>
      <c r="AW8" s="68"/>
      <c r="AX8" s="68"/>
      <c r="AY8" s="68"/>
      <c r="AZ8" s="68"/>
      <c r="BA8" s="68"/>
      <c r="BB8" s="70">
        <f>データ!$T$6</f>
        <v>573.49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72.260000000000005</v>
      </c>
      <c r="J10" s="68"/>
      <c r="K10" s="68"/>
      <c r="L10" s="68"/>
      <c r="M10" s="68"/>
      <c r="N10" s="68"/>
      <c r="O10" s="69"/>
      <c r="P10" s="70">
        <f>データ!$P$6</f>
        <v>99.8</v>
      </c>
      <c r="Q10" s="70"/>
      <c r="R10" s="70"/>
      <c r="S10" s="70"/>
      <c r="T10" s="70"/>
      <c r="U10" s="70"/>
      <c r="V10" s="70"/>
      <c r="W10" s="71">
        <f>データ!$Q$6</f>
        <v>2484</v>
      </c>
      <c r="X10" s="71"/>
      <c r="Y10" s="71"/>
      <c r="Z10" s="71"/>
      <c r="AA10" s="71"/>
      <c r="AB10" s="71"/>
      <c r="AC10" s="71"/>
      <c r="AD10" s="2"/>
      <c r="AE10" s="2"/>
      <c r="AF10" s="2"/>
      <c r="AG10" s="2"/>
      <c r="AH10" s="5"/>
      <c r="AI10" s="5"/>
      <c r="AJ10" s="5"/>
      <c r="AK10" s="5"/>
      <c r="AL10" s="71">
        <f>データ!$U$6</f>
        <v>112440</v>
      </c>
      <c r="AM10" s="71"/>
      <c r="AN10" s="71"/>
      <c r="AO10" s="71"/>
      <c r="AP10" s="71"/>
      <c r="AQ10" s="71"/>
      <c r="AR10" s="71"/>
      <c r="AS10" s="71"/>
      <c r="AT10" s="67">
        <f>データ!$V$6</f>
        <v>77.349999999999994</v>
      </c>
      <c r="AU10" s="68"/>
      <c r="AV10" s="68"/>
      <c r="AW10" s="68"/>
      <c r="AX10" s="68"/>
      <c r="AY10" s="68"/>
      <c r="AZ10" s="68"/>
      <c r="BA10" s="68"/>
      <c r="BB10" s="70">
        <f>データ!$W$6</f>
        <v>1453.65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65</v>
      </c>
      <c r="B4" s="31"/>
      <c r="C4" s="31"/>
      <c r="D4" s="31"/>
      <c r="E4" s="31"/>
      <c r="F4" s="31"/>
      <c r="G4" s="31"/>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252026</v>
      </c>
      <c r="D6" s="34">
        <f t="shared" si="3"/>
        <v>46</v>
      </c>
      <c r="E6" s="34">
        <f t="shared" si="3"/>
        <v>1</v>
      </c>
      <c r="F6" s="34">
        <f t="shared" si="3"/>
        <v>0</v>
      </c>
      <c r="G6" s="34">
        <f t="shared" si="3"/>
        <v>1</v>
      </c>
      <c r="H6" s="34" t="str">
        <f t="shared" si="3"/>
        <v>滋賀県　彦根市</v>
      </c>
      <c r="I6" s="34" t="str">
        <f t="shared" si="3"/>
        <v>法適用</v>
      </c>
      <c r="J6" s="34" t="str">
        <f t="shared" si="3"/>
        <v>水道事業</v>
      </c>
      <c r="K6" s="34" t="str">
        <f t="shared" si="3"/>
        <v>末端給水事業</v>
      </c>
      <c r="L6" s="34" t="str">
        <f t="shared" si="3"/>
        <v>A3</v>
      </c>
      <c r="M6" s="34">
        <f t="shared" si="3"/>
        <v>0</v>
      </c>
      <c r="N6" s="35" t="str">
        <f t="shared" si="3"/>
        <v>-</v>
      </c>
      <c r="O6" s="35">
        <f t="shared" si="3"/>
        <v>72.260000000000005</v>
      </c>
      <c r="P6" s="35">
        <f t="shared" si="3"/>
        <v>99.8</v>
      </c>
      <c r="Q6" s="35">
        <f t="shared" si="3"/>
        <v>2484</v>
      </c>
      <c r="R6" s="35">
        <f t="shared" si="3"/>
        <v>112902</v>
      </c>
      <c r="S6" s="35">
        <f t="shared" si="3"/>
        <v>196.87</v>
      </c>
      <c r="T6" s="35">
        <f t="shared" si="3"/>
        <v>573.49</v>
      </c>
      <c r="U6" s="35">
        <f t="shared" si="3"/>
        <v>112440</v>
      </c>
      <c r="V6" s="35">
        <f t="shared" si="3"/>
        <v>77.349999999999994</v>
      </c>
      <c r="W6" s="35">
        <f t="shared" si="3"/>
        <v>1453.65</v>
      </c>
      <c r="X6" s="36">
        <f>IF(X7="",NA(),X7)</f>
        <v>107.69</v>
      </c>
      <c r="Y6" s="36">
        <f t="shared" ref="Y6:AG6" si="4">IF(Y7="",NA(),Y7)</f>
        <v>110.09</v>
      </c>
      <c r="Z6" s="36">
        <f t="shared" si="4"/>
        <v>126.29</v>
      </c>
      <c r="AA6" s="36">
        <f t="shared" si="4"/>
        <v>124.84</v>
      </c>
      <c r="AB6" s="36">
        <f t="shared" si="4"/>
        <v>121.2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536.16999999999996</v>
      </c>
      <c r="AU6" s="36">
        <f t="shared" ref="AU6:BC6" si="6">IF(AU7="",NA(),AU7)</f>
        <v>866.3</v>
      </c>
      <c r="AV6" s="36">
        <f t="shared" si="6"/>
        <v>447.82</v>
      </c>
      <c r="AW6" s="36">
        <f t="shared" si="6"/>
        <v>422.56</v>
      </c>
      <c r="AX6" s="36">
        <f t="shared" si="6"/>
        <v>488.02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374.9</v>
      </c>
      <c r="BF6" s="36">
        <f t="shared" ref="BF6:BN6" si="7">IF(BF7="",NA(),BF7)</f>
        <v>365.48</v>
      </c>
      <c r="BG6" s="36">
        <f t="shared" si="7"/>
        <v>380.95</v>
      </c>
      <c r="BH6" s="36">
        <f t="shared" si="7"/>
        <v>378.51</v>
      </c>
      <c r="BI6" s="36">
        <f t="shared" si="7"/>
        <v>367.87</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102.66</v>
      </c>
      <c r="BQ6" s="36">
        <f t="shared" ref="BQ6:BY6" si="8">IF(BQ7="",NA(),BQ7)</f>
        <v>104.51</v>
      </c>
      <c r="BR6" s="36">
        <f t="shared" si="8"/>
        <v>127.96</v>
      </c>
      <c r="BS6" s="36">
        <f t="shared" si="8"/>
        <v>126.79</v>
      </c>
      <c r="BT6" s="36">
        <f t="shared" si="8"/>
        <v>117.74</v>
      </c>
      <c r="BU6" s="36">
        <f t="shared" si="8"/>
        <v>100.16</v>
      </c>
      <c r="BV6" s="36">
        <f t="shared" si="8"/>
        <v>100.07</v>
      </c>
      <c r="BW6" s="36">
        <f t="shared" si="8"/>
        <v>106.22</v>
      </c>
      <c r="BX6" s="36">
        <f t="shared" si="8"/>
        <v>106.69</v>
      </c>
      <c r="BY6" s="36">
        <f t="shared" si="8"/>
        <v>106.52</v>
      </c>
      <c r="BZ6" s="35" t="str">
        <f>IF(BZ7="","",IF(BZ7="-","【-】","【"&amp;SUBSTITUTE(TEXT(BZ7,"#,##0.00"),"-","△")&amp;"】"))</f>
        <v>【105.59】</v>
      </c>
      <c r="CA6" s="36">
        <f>IF(CA7="",NA(),CA7)</f>
        <v>136.79</v>
      </c>
      <c r="CB6" s="36">
        <f t="shared" ref="CB6:CJ6" si="9">IF(CB7="",NA(),CB7)</f>
        <v>134.24</v>
      </c>
      <c r="CC6" s="36">
        <f t="shared" si="9"/>
        <v>109.68</v>
      </c>
      <c r="CD6" s="36">
        <f t="shared" si="9"/>
        <v>110.45</v>
      </c>
      <c r="CE6" s="36">
        <f t="shared" si="9"/>
        <v>118.9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57.95</v>
      </c>
      <c r="CM6" s="36">
        <f t="shared" ref="CM6:CU6" si="10">IF(CM7="",NA(),CM7)</f>
        <v>57.22</v>
      </c>
      <c r="CN6" s="36">
        <f t="shared" si="10"/>
        <v>56.18</v>
      </c>
      <c r="CO6" s="36">
        <f t="shared" si="10"/>
        <v>57.27</v>
      </c>
      <c r="CP6" s="36">
        <f t="shared" si="10"/>
        <v>57.46</v>
      </c>
      <c r="CQ6" s="36">
        <f t="shared" si="10"/>
        <v>62.5</v>
      </c>
      <c r="CR6" s="36">
        <f t="shared" si="10"/>
        <v>62.45</v>
      </c>
      <c r="CS6" s="36">
        <f t="shared" si="10"/>
        <v>62.12</v>
      </c>
      <c r="CT6" s="36">
        <f t="shared" si="10"/>
        <v>62.26</v>
      </c>
      <c r="CU6" s="36">
        <f t="shared" si="10"/>
        <v>62.1</v>
      </c>
      <c r="CV6" s="35" t="str">
        <f>IF(CV7="","",IF(CV7="-","【-】","【"&amp;SUBSTITUTE(TEXT(CV7,"#,##0.00"),"-","△")&amp;"】"))</f>
        <v>【59.94】</v>
      </c>
      <c r="CW6" s="36">
        <f>IF(CW7="",NA(),CW7)</f>
        <v>87.33</v>
      </c>
      <c r="CX6" s="36">
        <f t="shared" ref="CX6:DF6" si="11">IF(CX7="",NA(),CX7)</f>
        <v>88.22</v>
      </c>
      <c r="CY6" s="36">
        <f t="shared" si="11"/>
        <v>88.92</v>
      </c>
      <c r="CZ6" s="36">
        <f t="shared" si="11"/>
        <v>87.17</v>
      </c>
      <c r="DA6" s="36">
        <f t="shared" si="11"/>
        <v>87.3</v>
      </c>
      <c r="DB6" s="36">
        <f t="shared" si="11"/>
        <v>89.62</v>
      </c>
      <c r="DC6" s="36">
        <f t="shared" si="11"/>
        <v>89.76</v>
      </c>
      <c r="DD6" s="36">
        <f t="shared" si="11"/>
        <v>89.45</v>
      </c>
      <c r="DE6" s="36">
        <f t="shared" si="11"/>
        <v>89.5</v>
      </c>
      <c r="DF6" s="36">
        <f t="shared" si="11"/>
        <v>89.52</v>
      </c>
      <c r="DG6" s="35" t="str">
        <f>IF(DG7="","",IF(DG7="-","【-】","【"&amp;SUBSTITUTE(TEXT(DG7,"#,##0.00"),"-","△")&amp;"】"))</f>
        <v>【90.22】</v>
      </c>
      <c r="DH6" s="36">
        <f>IF(DH7="",NA(),DH7)</f>
        <v>39.07</v>
      </c>
      <c r="DI6" s="36">
        <f t="shared" ref="DI6:DQ6" si="12">IF(DI7="",NA(),DI7)</f>
        <v>40.89</v>
      </c>
      <c r="DJ6" s="36">
        <f t="shared" si="12"/>
        <v>41.61</v>
      </c>
      <c r="DK6" s="36">
        <f t="shared" si="12"/>
        <v>42.89</v>
      </c>
      <c r="DL6" s="36">
        <f t="shared" si="12"/>
        <v>44.51</v>
      </c>
      <c r="DM6" s="36">
        <f t="shared" si="12"/>
        <v>40.21</v>
      </c>
      <c r="DN6" s="36">
        <f t="shared" si="12"/>
        <v>41.12</v>
      </c>
      <c r="DO6" s="36">
        <f t="shared" si="12"/>
        <v>44.91</v>
      </c>
      <c r="DP6" s="36">
        <f t="shared" si="12"/>
        <v>45.89</v>
      </c>
      <c r="DQ6" s="36">
        <f t="shared" si="12"/>
        <v>46.58</v>
      </c>
      <c r="DR6" s="35" t="str">
        <f>IF(DR7="","",IF(DR7="-","【-】","【"&amp;SUBSTITUTE(TEXT(DR7,"#,##0.00"),"-","△")&amp;"】"))</f>
        <v>【47.91】</v>
      </c>
      <c r="DS6" s="36">
        <f>IF(DS7="",NA(),DS7)</f>
        <v>8.3800000000000008</v>
      </c>
      <c r="DT6" s="36">
        <f t="shared" ref="DT6:EB6" si="13">IF(DT7="",NA(),DT7)</f>
        <v>8.35</v>
      </c>
      <c r="DU6" s="36">
        <f t="shared" si="13"/>
        <v>9.3699999999999992</v>
      </c>
      <c r="DV6" s="36">
        <f t="shared" si="13"/>
        <v>10.75</v>
      </c>
      <c r="DW6" s="36">
        <f t="shared" si="13"/>
        <v>10.52</v>
      </c>
      <c r="DX6" s="36">
        <f t="shared" si="13"/>
        <v>10.19</v>
      </c>
      <c r="DY6" s="36">
        <f t="shared" si="13"/>
        <v>10.9</v>
      </c>
      <c r="DZ6" s="36">
        <f t="shared" si="13"/>
        <v>12.03</v>
      </c>
      <c r="EA6" s="36">
        <f t="shared" si="13"/>
        <v>13.14</v>
      </c>
      <c r="EB6" s="36">
        <f t="shared" si="13"/>
        <v>14.45</v>
      </c>
      <c r="EC6" s="35" t="str">
        <f>IF(EC7="","",IF(EC7="-","【-】","【"&amp;SUBSTITUTE(TEXT(EC7,"#,##0.00"),"-","△")&amp;"】"))</f>
        <v>【15.00】</v>
      </c>
      <c r="ED6" s="36">
        <f>IF(ED7="",NA(),ED7)</f>
        <v>0.82</v>
      </c>
      <c r="EE6" s="36">
        <f t="shared" ref="EE6:EM6" si="14">IF(EE7="",NA(),EE7)</f>
        <v>0.71</v>
      </c>
      <c r="EF6" s="36">
        <f t="shared" si="14"/>
        <v>0.75</v>
      </c>
      <c r="EG6" s="36">
        <f t="shared" si="14"/>
        <v>0.54</v>
      </c>
      <c r="EH6" s="36">
        <f t="shared" si="14"/>
        <v>0.69</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252026</v>
      </c>
      <c r="D7" s="38">
        <v>46</v>
      </c>
      <c r="E7" s="38">
        <v>1</v>
      </c>
      <c r="F7" s="38">
        <v>0</v>
      </c>
      <c r="G7" s="38">
        <v>1</v>
      </c>
      <c r="H7" s="38" t="s">
        <v>105</v>
      </c>
      <c r="I7" s="38" t="s">
        <v>106</v>
      </c>
      <c r="J7" s="38" t="s">
        <v>107</v>
      </c>
      <c r="K7" s="38" t="s">
        <v>108</v>
      </c>
      <c r="L7" s="38" t="s">
        <v>109</v>
      </c>
      <c r="M7" s="38"/>
      <c r="N7" s="39" t="s">
        <v>110</v>
      </c>
      <c r="O7" s="39">
        <v>72.260000000000005</v>
      </c>
      <c r="P7" s="39">
        <v>99.8</v>
      </c>
      <c r="Q7" s="39">
        <v>2484</v>
      </c>
      <c r="R7" s="39">
        <v>112902</v>
      </c>
      <c r="S7" s="39">
        <v>196.87</v>
      </c>
      <c r="T7" s="39">
        <v>573.49</v>
      </c>
      <c r="U7" s="39">
        <v>112440</v>
      </c>
      <c r="V7" s="39">
        <v>77.349999999999994</v>
      </c>
      <c r="W7" s="39">
        <v>1453.65</v>
      </c>
      <c r="X7" s="39">
        <v>107.69</v>
      </c>
      <c r="Y7" s="39">
        <v>110.09</v>
      </c>
      <c r="Z7" s="39">
        <v>126.29</v>
      </c>
      <c r="AA7" s="39">
        <v>124.84</v>
      </c>
      <c r="AB7" s="39">
        <v>121.2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536.16999999999996</v>
      </c>
      <c r="AU7" s="39">
        <v>866.3</v>
      </c>
      <c r="AV7" s="39">
        <v>447.82</v>
      </c>
      <c r="AW7" s="39">
        <v>422.56</v>
      </c>
      <c r="AX7" s="39">
        <v>488.02</v>
      </c>
      <c r="AY7" s="39">
        <v>633.30999999999995</v>
      </c>
      <c r="AZ7" s="39">
        <v>648.09</v>
      </c>
      <c r="BA7" s="39">
        <v>344.19</v>
      </c>
      <c r="BB7" s="39">
        <v>352.05</v>
      </c>
      <c r="BC7" s="39">
        <v>349.04</v>
      </c>
      <c r="BD7" s="39">
        <v>262.87</v>
      </c>
      <c r="BE7" s="39">
        <v>374.9</v>
      </c>
      <c r="BF7" s="39">
        <v>365.48</v>
      </c>
      <c r="BG7" s="39">
        <v>380.95</v>
      </c>
      <c r="BH7" s="39">
        <v>378.51</v>
      </c>
      <c r="BI7" s="39">
        <v>367.87</v>
      </c>
      <c r="BJ7" s="39">
        <v>257.41000000000003</v>
      </c>
      <c r="BK7" s="39">
        <v>253.86</v>
      </c>
      <c r="BL7" s="39">
        <v>252.09</v>
      </c>
      <c r="BM7" s="39">
        <v>250.76</v>
      </c>
      <c r="BN7" s="39">
        <v>254.54</v>
      </c>
      <c r="BO7" s="39">
        <v>270.87</v>
      </c>
      <c r="BP7" s="39">
        <v>102.66</v>
      </c>
      <c r="BQ7" s="39">
        <v>104.51</v>
      </c>
      <c r="BR7" s="39">
        <v>127.96</v>
      </c>
      <c r="BS7" s="39">
        <v>126.79</v>
      </c>
      <c r="BT7" s="39">
        <v>117.74</v>
      </c>
      <c r="BU7" s="39">
        <v>100.16</v>
      </c>
      <c r="BV7" s="39">
        <v>100.07</v>
      </c>
      <c r="BW7" s="39">
        <v>106.22</v>
      </c>
      <c r="BX7" s="39">
        <v>106.69</v>
      </c>
      <c r="BY7" s="39">
        <v>106.52</v>
      </c>
      <c r="BZ7" s="39">
        <v>105.59</v>
      </c>
      <c r="CA7" s="39">
        <v>136.79</v>
      </c>
      <c r="CB7" s="39">
        <v>134.24</v>
      </c>
      <c r="CC7" s="39">
        <v>109.68</v>
      </c>
      <c r="CD7" s="39">
        <v>110.45</v>
      </c>
      <c r="CE7" s="39">
        <v>118.9</v>
      </c>
      <c r="CF7" s="39">
        <v>166.17</v>
      </c>
      <c r="CG7" s="39">
        <v>164.93</v>
      </c>
      <c r="CH7" s="39">
        <v>155.22999999999999</v>
      </c>
      <c r="CI7" s="39">
        <v>154.91999999999999</v>
      </c>
      <c r="CJ7" s="39">
        <v>155.80000000000001</v>
      </c>
      <c r="CK7" s="39">
        <v>163.27000000000001</v>
      </c>
      <c r="CL7" s="39">
        <v>57.95</v>
      </c>
      <c r="CM7" s="39">
        <v>57.22</v>
      </c>
      <c r="CN7" s="39">
        <v>56.18</v>
      </c>
      <c r="CO7" s="39">
        <v>57.27</v>
      </c>
      <c r="CP7" s="39">
        <v>57.46</v>
      </c>
      <c r="CQ7" s="39">
        <v>62.5</v>
      </c>
      <c r="CR7" s="39">
        <v>62.45</v>
      </c>
      <c r="CS7" s="39">
        <v>62.12</v>
      </c>
      <c r="CT7" s="39">
        <v>62.26</v>
      </c>
      <c r="CU7" s="39">
        <v>62.1</v>
      </c>
      <c r="CV7" s="39">
        <v>59.94</v>
      </c>
      <c r="CW7" s="39">
        <v>87.33</v>
      </c>
      <c r="CX7" s="39">
        <v>88.22</v>
      </c>
      <c r="CY7" s="39">
        <v>88.92</v>
      </c>
      <c r="CZ7" s="39">
        <v>87.17</v>
      </c>
      <c r="DA7" s="39">
        <v>87.3</v>
      </c>
      <c r="DB7" s="39">
        <v>89.62</v>
      </c>
      <c r="DC7" s="39">
        <v>89.76</v>
      </c>
      <c r="DD7" s="39">
        <v>89.45</v>
      </c>
      <c r="DE7" s="39">
        <v>89.5</v>
      </c>
      <c r="DF7" s="39">
        <v>89.52</v>
      </c>
      <c r="DG7" s="39">
        <v>90.22</v>
      </c>
      <c r="DH7" s="39">
        <v>39.07</v>
      </c>
      <c r="DI7" s="39">
        <v>40.89</v>
      </c>
      <c r="DJ7" s="39">
        <v>41.61</v>
      </c>
      <c r="DK7" s="39">
        <v>42.89</v>
      </c>
      <c r="DL7" s="39">
        <v>44.51</v>
      </c>
      <c r="DM7" s="39">
        <v>40.21</v>
      </c>
      <c r="DN7" s="39">
        <v>41.12</v>
      </c>
      <c r="DO7" s="39">
        <v>44.91</v>
      </c>
      <c r="DP7" s="39">
        <v>45.89</v>
      </c>
      <c r="DQ7" s="39">
        <v>46.58</v>
      </c>
      <c r="DR7" s="39">
        <v>47.91</v>
      </c>
      <c r="DS7" s="39">
        <v>8.3800000000000008</v>
      </c>
      <c r="DT7" s="39">
        <v>8.35</v>
      </c>
      <c r="DU7" s="39">
        <v>9.3699999999999992</v>
      </c>
      <c r="DV7" s="39">
        <v>10.75</v>
      </c>
      <c r="DW7" s="39">
        <v>10.52</v>
      </c>
      <c r="DX7" s="39">
        <v>10.19</v>
      </c>
      <c r="DY7" s="39">
        <v>10.9</v>
      </c>
      <c r="DZ7" s="39">
        <v>12.03</v>
      </c>
      <c r="EA7" s="39">
        <v>13.14</v>
      </c>
      <c r="EB7" s="39">
        <v>14.45</v>
      </c>
      <c r="EC7" s="39">
        <v>15</v>
      </c>
      <c r="ED7" s="39">
        <v>0.82</v>
      </c>
      <c r="EE7" s="39">
        <v>0.71</v>
      </c>
      <c r="EF7" s="39">
        <v>0.75</v>
      </c>
      <c r="EG7" s="39">
        <v>0.54</v>
      </c>
      <c r="EH7" s="39">
        <v>0.69</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小島 千恵</cp:lastModifiedBy>
  <dcterms:created xsi:type="dcterms:W3CDTF">2017-12-25T01:31:00Z</dcterms:created>
  <dcterms:modified xsi:type="dcterms:W3CDTF">2018-02-07T23:47:59Z</dcterms:modified>
  <cp:category/>
</cp:coreProperties>
</file>