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<sst xmlns="http://schemas.openxmlformats.org/spreadsheetml/2006/main" count="245" uniqueCount="126">
  <si>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</si>
  <si>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</si>
  <si>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</si>
  <si>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</si>
  <si>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</si>
  <si>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</si>
  <si>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</si>
  <si>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</si>
  <si>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</si>
  <si>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</si>
  <si>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</si>
  <si>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</si>
  <si>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</si>
  <si>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</si>
  <si>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</si>
  <si>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</si>
  <si>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</si>
  <si>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</si>
  <si>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</si>
  <si>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</si>
  <si>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</si>
  <si>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</si>
  <si>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</si>
  <si>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</si>
  <si>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</si>
  <si>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</si>
  <si>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</si>
  <si>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</si>
  <si>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</si>
  <si>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</si>
  <si>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</si>
  <si>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</si>
  <si>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</si>
  <si>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</si>
  <si>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</si>
  <si>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</si>
  <si>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</si>
  <si>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</si>
  <si>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</si>
  <si>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</si>
  <si>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</si>
  <si>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</si>
  <si>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</si>
  <si>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</si>
  <si>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</si>
  <si>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</si>
  <si>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</si>
  <si>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</si>
  <si>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</si>
  <si>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</si>
  <si>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</si>
  <si>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</si>
  <si>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</si>
  <si>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</si>
  <si>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</si>
  <si>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</si>
  <si>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</si>
  <si>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</si>
  <si>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</si>
  <si>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</si>
  <si>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</si>
  <si>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</si>
  <si>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</si>
  <si>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</si>
  <si>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</si>
  <si>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</si>
  <si>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</si>
  <si>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</si>
  <si>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</si>
  <si>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</si>
  <si>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</si>
  <si>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</si>
  <si>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</si>
  <si>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</si>
  <si>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</si>
  <si>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</si>
  <si>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</si>
  <si>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</si>
  <si>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</si>
  <si>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</si>
  <si>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</si>
  <si>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</si>
  <si>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</si>
  <si>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</si>
  <si>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</si>
  <si>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</si>
  <si>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</si>
  <si>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</si>
  <si>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</si>
  <si>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</si>
  <si>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</si>
  <si>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</si>
  <si>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</si>
  <si>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</si>
  <si>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</si>
  <si>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</si>
  <si>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</si>
  <si>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</si>
  <si>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</si>
  <si>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</si>
  <si>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</si>
  <si>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</si>
  <si>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</si>
  <si>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</si>
  <si>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</si>
  <si>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</si>
  <si>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</si>
  <si>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</si>
  <si>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</si>
  <si>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</si>
  <si>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大津市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</si>
  <si>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</si>
  <si>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</si>
  <si>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</si>
  <si>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</si>
  <si>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</si>
  <si>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</si>
  <si>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</si>
  <si>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</si>
  <si>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</si>
  <si>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</si>
  <si>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</si>
  <si>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処理施設の老朽化が著しく更新が必要であるものの、処理区域内人口は減り続けており、使用料収入だけでは費用が足りず、また、更なる受益者負担金を強いることも困難であり、事業を廃止し公共下水道に切り替えたことは妥当と考える。</t>
    <phoneticPr fontId="4"/>
  </si>
  <si>
    <t>　大津市では、農業集落排水事業を市内１箇所で実施してきたが、老朽化した処理施設の更新費用に対する収入が見込めないため、平成２８年４月に公共下水道への切り替えを行い事業を廃止した。
　平成２８年度は、歳入も歳出も残務処理のみであり、経営の健全性・効率性については考慮していない。</t>
    <rPh sb="91" eb="93">
      <t>ヘイセイ</t>
    </rPh>
    <rPh sb="95" eb="97">
      <t>ネンド</t>
    </rPh>
    <rPh sb="99" eb="101">
      <t>サイニュウ</t>
    </rPh>
    <rPh sb="102" eb="104">
      <t>サイシュツ</t>
    </rPh>
    <rPh sb="105" eb="107">
      <t>ザンム</t>
    </rPh>
    <rPh sb="107" eb="109">
      <t>ショリ</t>
    </rPh>
    <rPh sb="115" eb="117">
      <t>ケイエイ</t>
    </rPh>
    <rPh sb="118" eb="121">
      <t>ケンゼンセイ</t>
    </rPh>
    <rPh sb="122" eb="125">
      <t>コウリツセイ</t>
    </rPh>
    <rPh sb="130" eb="132">
      <t>コウリョ</t>
    </rPh>
    <phoneticPr fontId="4"/>
  </si>
  <si>
    <t>　公共下水道への切り替えに伴い、平成２８年度以降は下水道事業により管渠の改善を図る。農業集落排水事業としては管渠改善費用はない。</t>
    <rPh sb="1" eb="3">
      <t>コウキョウ</t>
    </rPh>
    <rPh sb="3" eb="6">
      <t>ゲスイドウ</t>
    </rPh>
    <rPh sb="8" eb="9">
      <t>キ</t>
    </rPh>
    <rPh sb="10" eb="11">
      <t>カ</t>
    </rPh>
    <rPh sb="13" eb="14">
      <t>トモナ</t>
    </rPh>
    <rPh sb="16" eb="18">
      <t>ヘイセイ</t>
    </rPh>
    <rPh sb="20" eb="22">
      <t>ネンド</t>
    </rPh>
    <rPh sb="22" eb="24">
      <t>イコウ</t>
    </rPh>
    <rPh sb="25" eb="28">
      <t>ゲスイドウ</t>
    </rPh>
    <rPh sb="28" eb="30">
      <t>ジギョウ</t>
    </rPh>
    <rPh sb="33" eb="35">
      <t>カンキョ</t>
    </rPh>
    <rPh sb="36" eb="38">
      <t>カイゼン</t>
    </rPh>
    <rPh sb="39" eb="40">
      <t>ハカ</t>
    </rPh>
    <rPh sb="42" eb="44">
      <t>ノウギョウ</t>
    </rPh>
    <rPh sb="44" eb="46">
      <t>シュウラク</t>
    </rPh>
    <rPh sb="46" eb="48">
      <t>ハイスイ</t>
    </rPh>
    <rPh sb="48" eb="50">
      <t>ジギョウ</t>
    </rPh>
    <rPh sb="54" eb="56">
      <t>カンキョ</t>
    </rPh>
    <rPh sb="56" eb="58">
      <t>カイゼン</t>
    </rPh>
    <rPh sb="58" eb="60">
      <t>ヒヨウ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</si>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</sst>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2.78</c:v>
                </c:pt>
                <c:pt idx="4" formatCode="#,##0.00;&quot;△&quot;#,##0.00;&quot;-&quot;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26304"/>
        <c:axId val="4144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0.11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26304"/>
        <c:axId val="41440768"/>
      </c:lineChart>
      <c:dateAx>
        <c:axId val="4142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40768"/>
        <c:crosses val="autoZero"/>
        <c:auto val="1"/>
        <c:lblOffset val="100"/>
        <c:baseTimeUnit val="years"/>
      </c:dateAx>
      <c:valAx>
        <c:axId val="4144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2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82.11</c:v>
                </c:pt>
                <c:pt idx="1">
                  <c:v>79.37</c:v>
                </c:pt>
                <c:pt idx="2">
                  <c:v>80.209999999999994</c:v>
                </c:pt>
                <c:pt idx="3">
                  <c:v>80.63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43488"/>
        <c:axId val="1037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57.3</c:v>
                </c:pt>
                <c:pt idx="4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43488"/>
        <c:axId val="103745408"/>
      </c:lineChart>
      <c:dateAx>
        <c:axId val="10374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45408"/>
        <c:crosses val="autoZero"/>
        <c:auto val="1"/>
        <c:lblOffset val="100"/>
        <c:baseTimeUnit val="years"/>
      </c:dateAx>
      <c:valAx>
        <c:axId val="1037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4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97.49</c:v>
                </c:pt>
                <c:pt idx="1">
                  <c:v>97.54</c:v>
                </c:pt>
                <c:pt idx="2">
                  <c:v>97.38</c:v>
                </c:pt>
                <c:pt idx="3">
                  <c:v>97.41</c:v>
                </c:pt>
                <c:pt idx="4">
                  <c:v>97.36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79712"/>
        <c:axId val="10378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89.43</c:v>
                </c:pt>
                <c:pt idx="4">
                  <c:v>89.51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9712"/>
        <c:axId val="103785984"/>
      </c:lineChart>
      <c:dateAx>
        <c:axId val="10377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85984"/>
        <c:crosses val="autoZero"/>
        <c:auto val="1"/>
        <c:lblOffset val="100"/>
        <c:baseTimeUnit val="years"/>
      </c:dateAx>
      <c:valAx>
        <c:axId val="10378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7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103.42</c:v>
                </c:pt>
                <c:pt idx="1">
                  <c:v>100.47</c:v>
                </c:pt>
                <c:pt idx="2">
                  <c:v>111.08</c:v>
                </c:pt>
                <c:pt idx="3">
                  <c:v>102.08</c:v>
                </c:pt>
                <c:pt idx="4">
                  <c:v>72.849999999999994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8688"/>
        <c:axId val="4146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58688"/>
        <c:axId val="41460864"/>
      </c:lineChart>
      <c:dateAx>
        <c:axId val="4145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60864"/>
        <c:crosses val="autoZero"/>
        <c:auto val="1"/>
        <c:lblOffset val="100"/>
        <c:baseTimeUnit val="years"/>
      </c:dateAx>
      <c:valAx>
        <c:axId val="4146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5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70592"/>
        <c:axId val="9268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70592"/>
        <c:axId val="92685056"/>
      </c:lineChart>
      <c:dateAx>
        <c:axId val="9267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85056"/>
        <c:crosses val="autoZero"/>
        <c:auto val="1"/>
        <c:lblOffset val="100"/>
        <c:baseTimeUnit val="years"/>
      </c:dateAx>
      <c:valAx>
        <c:axId val="9268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7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056"/>
        <c:axId val="9271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17056"/>
        <c:axId val="92718976"/>
      </c:lineChart>
      <c:dateAx>
        <c:axId val="927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18976"/>
        <c:crosses val="autoZero"/>
        <c:auto val="1"/>
        <c:lblOffset val="100"/>
        <c:baseTimeUnit val="years"/>
      </c:dateAx>
      <c:valAx>
        <c:axId val="9271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1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62496"/>
        <c:axId val="9276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62496"/>
        <c:axId val="92764416"/>
      </c:lineChart>
      <c:dateAx>
        <c:axId val="9276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64416"/>
        <c:crosses val="autoZero"/>
        <c:auto val="1"/>
        <c:lblOffset val="100"/>
        <c:baseTimeUnit val="years"/>
      </c:dateAx>
      <c:valAx>
        <c:axId val="9276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6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94880"/>
        <c:axId val="9279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4880"/>
        <c:axId val="92796800"/>
      </c:lineChart>
      <c:dateAx>
        <c:axId val="9279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96800"/>
        <c:crosses val="autoZero"/>
        <c:auto val="1"/>
        <c:lblOffset val="100"/>
        <c:baseTimeUnit val="years"/>
      </c:dateAx>
      <c:valAx>
        <c:axId val="9279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9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35.549999999999997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88448"/>
        <c:axId val="928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721.43</c:v>
                </c:pt>
                <c:pt idx="4">
                  <c:v>685.34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88448"/>
        <c:axId val="92894720"/>
      </c:lineChart>
      <c:dateAx>
        <c:axId val="9288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94720"/>
        <c:crosses val="autoZero"/>
        <c:auto val="1"/>
        <c:lblOffset val="100"/>
        <c:baseTimeUnit val="years"/>
      </c:dateAx>
      <c:valAx>
        <c:axId val="928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8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51.34</c:v>
                </c:pt>
                <c:pt idx="1">
                  <c:v>55.88</c:v>
                </c:pt>
                <c:pt idx="2">
                  <c:v>41.24</c:v>
                </c:pt>
                <c:pt idx="3">
                  <c:v>10.62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1584"/>
        <c:axId val="929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59.3</c:v>
                </c:pt>
                <c:pt idx="4">
                  <c:v>59.83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31584"/>
        <c:axId val="92933504"/>
      </c:lineChart>
      <c:dateAx>
        <c:axId val="929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33504"/>
        <c:crosses val="autoZero"/>
        <c:auto val="1"/>
        <c:lblOffset val="100"/>
        <c:baseTimeUnit val="years"/>
      </c:dateAx>
      <c:valAx>
        <c:axId val="929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3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155.32</c:v>
                </c:pt>
                <c:pt idx="1">
                  <c:v>146.91999999999999</c:v>
                </c:pt>
                <c:pt idx="2">
                  <c:v>195.02</c:v>
                </c:pt>
                <c:pt idx="3">
                  <c:v>771.66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55008"/>
        <c:axId val="929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248.14</c:v>
                </c:pt>
                <c:pt idx="4">
                  <c:v>246.66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55008"/>
        <c:axId val="92956928"/>
      </c:lineChart>
      <c:dateAx>
        <c:axId val="9295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56928"/>
        <c:crosses val="autoZero"/>
        <c:auto val="1"/>
        <c:lblOffset val="100"/>
        <c:baseTimeUnit val="years"/>
      </c:dateAx>
      <c:valAx>
        <c:axId val="929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5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滋賀県　大津市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F1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342532</v>
      </c>
      <c r="AM8" s="50"/>
      <c r="AN8" s="50"/>
      <c r="AO8" s="50"/>
      <c r="AP8" s="50"/>
      <c r="AQ8" s="50"/>
      <c r="AR8" s="50"/>
      <c r="AS8" s="50"/>
      <c r="AT8" s="45">
        <f>データ!T6</f>
        <v>464.51</v>
      </c>
      <c r="AU8" s="45"/>
      <c r="AV8" s="45"/>
      <c r="AW8" s="45"/>
      <c r="AX8" s="45"/>
      <c r="AY8" s="45"/>
      <c r="AZ8" s="45"/>
      <c r="BA8" s="45"/>
      <c r="BB8" s="45">
        <f>データ!U6</f>
        <v>737.41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0.27</v>
      </c>
      <c r="Q10" s="45"/>
      <c r="R10" s="45"/>
      <c r="S10" s="45"/>
      <c r="T10" s="45"/>
      <c r="U10" s="45"/>
      <c r="V10" s="45"/>
      <c r="W10" s="45" t="str">
        <f>データ!Q6</f>
        <v>-</v>
      </c>
      <c r="X10" s="45"/>
      <c r="Y10" s="45"/>
      <c r="Z10" s="45"/>
      <c r="AA10" s="45"/>
      <c r="AB10" s="45"/>
      <c r="AC10" s="45"/>
      <c r="AD10" s="50">
        <f>データ!R6</f>
        <v>3450</v>
      </c>
      <c r="AE10" s="50"/>
      <c r="AF10" s="50"/>
      <c r="AG10" s="50"/>
      <c r="AH10" s="50"/>
      <c r="AI10" s="50"/>
      <c r="AJ10" s="50"/>
      <c r="AK10" s="2"/>
      <c r="AL10" s="50">
        <f>データ!V6</f>
        <v>909</v>
      </c>
      <c r="AM10" s="50"/>
      <c r="AN10" s="50"/>
      <c r="AO10" s="50"/>
      <c r="AP10" s="50"/>
      <c r="AQ10" s="50"/>
      <c r="AR10" s="50"/>
      <c r="AS10" s="50"/>
      <c r="AT10" s="45">
        <f>データ!W6</f>
        <v>0.73</v>
      </c>
      <c r="AU10" s="45"/>
      <c r="AV10" s="45"/>
      <c r="AW10" s="45"/>
      <c r="AX10" s="45"/>
      <c r="AY10" s="45"/>
      <c r="AZ10" s="45"/>
      <c r="BA10" s="45"/>
      <c r="BB10" s="45">
        <f>データ!X6</f>
        <v>1245.21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252018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滋賀県　大津市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0.27</v>
      </c>
      <c r="Q6" s="34" t="str">
        <f t="shared" si="3"/>
        <v>-</v>
      </c>
      <c r="R6" s="34">
        <f t="shared" si="3"/>
        <v>3450</v>
      </c>
      <c r="S6" s="34">
        <f t="shared" si="3"/>
        <v>342532</v>
      </c>
      <c r="T6" s="34">
        <f t="shared" si="3"/>
        <v>464.51</v>
      </c>
      <c r="U6" s="34">
        <f t="shared" si="3"/>
        <v>737.41</v>
      </c>
      <c r="V6" s="34">
        <f t="shared" si="3"/>
        <v>909</v>
      </c>
      <c r="W6" s="34">
        <f t="shared" si="3"/>
        <v>0.73</v>
      </c>
      <c r="X6" s="34">
        <f t="shared" si="3"/>
        <v>1245.21</v>
      </c>
      <c r="Y6" s="35">
        <f>IF(Y7="",NA(),Y7)</f>
        <v>103.42</v>
      </c>
      <c r="Z6" s="35">
        <f t="shared" ref="Z6:AH6" si="4">IF(Z7="",NA(),Z7)</f>
        <v>100.47</v>
      </c>
      <c r="AA6" s="35">
        <f t="shared" si="4"/>
        <v>111.08</v>
      </c>
      <c r="AB6" s="35">
        <f t="shared" si="4"/>
        <v>102.08</v>
      </c>
      <c r="AC6" s="35">
        <f t="shared" si="4"/>
        <v>72.849999999999994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35.549999999999997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721.43</v>
      </c>
      <c r="BO6" s="35">
        <f t="shared" si="7"/>
        <v>685.34</v>
      </c>
      <c r="BP6" s="34" t="str">
        <f>IF(BP7="","",IF(BP7="-","【-】","【"&amp;SUBSTITUTE(TEXT(BP7,"#,##0.00"),"-","△")&amp;"】"))</f>
        <v>【914.53】</v>
      </c>
      <c r="BQ6" s="35">
        <f>IF(BQ7="",NA(),BQ7)</f>
        <v>51.34</v>
      </c>
      <c r="BR6" s="35">
        <f t="shared" ref="BR6:BZ6" si="8">IF(BR7="",NA(),BR7)</f>
        <v>55.88</v>
      </c>
      <c r="BS6" s="35">
        <f t="shared" si="8"/>
        <v>41.24</v>
      </c>
      <c r="BT6" s="35">
        <f t="shared" si="8"/>
        <v>10.62</v>
      </c>
      <c r="BU6" s="35" t="str">
        <f t="shared" si="8"/>
        <v>-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59.3</v>
      </c>
      <c r="BZ6" s="35">
        <f t="shared" si="8"/>
        <v>59.83</v>
      </c>
      <c r="CA6" s="34" t="str">
        <f>IF(CA7="","",IF(CA7="-","【-】","【"&amp;SUBSTITUTE(TEXT(CA7,"#,##0.00"),"-","△")&amp;"】"))</f>
        <v>【55.73】</v>
      </c>
      <c r="CB6" s="35">
        <f>IF(CB7="",NA(),CB7)</f>
        <v>155.32</v>
      </c>
      <c r="CC6" s="35">
        <f t="shared" ref="CC6:CK6" si="9">IF(CC7="",NA(),CC7)</f>
        <v>146.91999999999999</v>
      </c>
      <c r="CD6" s="35">
        <f t="shared" si="9"/>
        <v>195.02</v>
      </c>
      <c r="CE6" s="35">
        <f t="shared" si="9"/>
        <v>771.66</v>
      </c>
      <c r="CF6" s="35" t="str">
        <f t="shared" si="9"/>
        <v>-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248.14</v>
      </c>
      <c r="CK6" s="35">
        <f t="shared" si="9"/>
        <v>246.66</v>
      </c>
      <c r="CL6" s="34" t="str">
        <f>IF(CL7="","",IF(CL7="-","【-】","【"&amp;SUBSTITUTE(TEXT(CL7,"#,##0.00"),"-","△")&amp;"】"))</f>
        <v>【276.78】</v>
      </c>
      <c r="CM6" s="35">
        <f>IF(CM7="",NA(),CM7)</f>
        <v>82.11</v>
      </c>
      <c r="CN6" s="35">
        <f t="shared" ref="CN6:CV6" si="10">IF(CN7="",NA(),CN7)</f>
        <v>79.37</v>
      </c>
      <c r="CO6" s="35">
        <f t="shared" si="10"/>
        <v>80.209999999999994</v>
      </c>
      <c r="CP6" s="35">
        <f t="shared" si="10"/>
        <v>80.63</v>
      </c>
      <c r="CQ6" s="35" t="str">
        <f t="shared" si="10"/>
        <v>-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57.3</v>
      </c>
      <c r="CV6" s="35">
        <f t="shared" si="10"/>
        <v>56</v>
      </c>
      <c r="CW6" s="34" t="str">
        <f>IF(CW7="","",IF(CW7="-","【-】","【"&amp;SUBSTITUTE(TEXT(CW7,"#,##0.00"),"-","△")&amp;"】"))</f>
        <v>【59.15】</v>
      </c>
      <c r="CX6" s="35">
        <f>IF(CX7="",NA(),CX7)</f>
        <v>97.49</v>
      </c>
      <c r="CY6" s="35">
        <f t="shared" ref="CY6:DG6" si="11">IF(CY7="",NA(),CY7)</f>
        <v>97.54</v>
      </c>
      <c r="CZ6" s="35">
        <f t="shared" si="11"/>
        <v>97.38</v>
      </c>
      <c r="DA6" s="35">
        <f t="shared" si="11"/>
        <v>97.41</v>
      </c>
      <c r="DB6" s="35">
        <f t="shared" si="11"/>
        <v>97.36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89.43</v>
      </c>
      <c r="DG6" s="35">
        <f t="shared" si="11"/>
        <v>89.51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2.78</v>
      </c>
      <c r="EI6" s="35" t="str">
        <f t="shared" si="14"/>
        <v>-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0.11</v>
      </c>
      <c r="EN6" s="35">
        <f t="shared" si="14"/>
        <v>0.05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252018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0.27</v>
      </c>
      <c r="Q7" s="38" t="s">
        <v>115</v>
      </c>
      <c r="R7" s="38">
        <v>3450</v>
      </c>
      <c r="S7" s="38">
        <v>342532</v>
      </c>
      <c r="T7" s="38">
        <v>464.51</v>
      </c>
      <c r="U7" s="38">
        <v>737.41</v>
      </c>
      <c r="V7" s="38">
        <v>909</v>
      </c>
      <c r="W7" s="38">
        <v>0.73</v>
      </c>
      <c r="X7" s="38">
        <v>1245.21</v>
      </c>
      <c r="Y7" s="38">
        <v>103.42</v>
      </c>
      <c r="Z7" s="38">
        <v>100.47</v>
      </c>
      <c r="AA7" s="38">
        <v>111.08</v>
      </c>
      <c r="AB7" s="38">
        <v>102.08</v>
      </c>
      <c r="AC7" s="38">
        <v>72.849999999999994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35.549999999999997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721.43</v>
      </c>
      <c r="BO7" s="38">
        <v>685.34</v>
      </c>
      <c r="BP7" s="38">
        <v>914.53</v>
      </c>
      <c r="BQ7" s="38">
        <v>51.34</v>
      </c>
      <c r="BR7" s="38">
        <v>55.88</v>
      </c>
      <c r="BS7" s="38">
        <v>41.24</v>
      </c>
      <c r="BT7" s="38">
        <v>10.62</v>
      </c>
      <c r="BU7" s="38" t="s">
        <v>115</v>
      </c>
      <c r="BV7" s="38">
        <v>51.03</v>
      </c>
      <c r="BW7" s="38">
        <v>50.9</v>
      </c>
      <c r="BX7" s="38">
        <v>50.82</v>
      </c>
      <c r="BY7" s="38">
        <v>59.3</v>
      </c>
      <c r="BZ7" s="38">
        <v>59.83</v>
      </c>
      <c r="CA7" s="38">
        <v>55.73</v>
      </c>
      <c r="CB7" s="38">
        <v>155.32</v>
      </c>
      <c r="CC7" s="38">
        <v>146.91999999999999</v>
      </c>
      <c r="CD7" s="38">
        <v>195.02</v>
      </c>
      <c r="CE7" s="38">
        <v>771.66</v>
      </c>
      <c r="CF7" s="38" t="s">
        <v>115</v>
      </c>
      <c r="CG7" s="38">
        <v>289.60000000000002</v>
      </c>
      <c r="CH7" s="38">
        <v>293.27</v>
      </c>
      <c r="CI7" s="38">
        <v>300.52</v>
      </c>
      <c r="CJ7" s="38">
        <v>248.14</v>
      </c>
      <c r="CK7" s="38">
        <v>246.66</v>
      </c>
      <c r="CL7" s="38">
        <v>276.77999999999997</v>
      </c>
      <c r="CM7" s="38">
        <v>82.11</v>
      </c>
      <c r="CN7" s="38">
        <v>79.37</v>
      </c>
      <c r="CO7" s="38">
        <v>80.209999999999994</v>
      </c>
      <c r="CP7" s="38">
        <v>80.63</v>
      </c>
      <c r="CQ7" s="38" t="s">
        <v>115</v>
      </c>
      <c r="CR7" s="38">
        <v>54.74</v>
      </c>
      <c r="CS7" s="38">
        <v>53.78</v>
      </c>
      <c r="CT7" s="38">
        <v>53.24</v>
      </c>
      <c r="CU7" s="38">
        <v>57.3</v>
      </c>
      <c r="CV7" s="38">
        <v>56</v>
      </c>
      <c r="CW7" s="38">
        <v>59.15</v>
      </c>
      <c r="CX7" s="38">
        <v>97.49</v>
      </c>
      <c r="CY7" s="38">
        <v>97.54</v>
      </c>
      <c r="CZ7" s="38">
        <v>97.38</v>
      </c>
      <c r="DA7" s="38">
        <v>97.41</v>
      </c>
      <c r="DB7" s="38">
        <v>97.36</v>
      </c>
      <c r="DC7" s="38">
        <v>83.88</v>
      </c>
      <c r="DD7" s="38">
        <v>84.06</v>
      </c>
      <c r="DE7" s="38">
        <v>84.07</v>
      </c>
      <c r="DF7" s="38">
        <v>89.43</v>
      </c>
      <c r="DG7" s="38">
        <v>89.51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2.78</v>
      </c>
      <c r="EI7" s="38" t="s">
        <v>115</v>
      </c>
      <c r="EJ7" s="38">
        <v>0.04</v>
      </c>
      <c r="EK7" s="38">
        <v>0.03</v>
      </c>
      <c r="EL7" s="38">
        <v>0.02</v>
      </c>
      <c r="EM7" s="38">
        <v>0.11</v>
      </c>
      <c r="EN7" s="38">
        <v>0.05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</cp:lastModifiedBy>
  <cp:lastPrinted>2018-02-20T02:09:40Z</cp:lastPrinted>
  <dcterms:created xsi:type="dcterms:W3CDTF">2017-12-25T02:30:27Z</dcterms:created>
  <dcterms:modified xsi:type="dcterms:W3CDTF">2018-02-20T02:09:41Z</dcterms:modified>
</cp:coreProperties>
</file>