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AD10" i="4" s="1"/>
  <c r="Q6" i="5"/>
  <c r="W10" i="4" s="1"/>
  <c r="P6" i="5"/>
  <c r="O6" i="5"/>
  <c r="N6" i="5"/>
  <c r="B10" i="4" s="1"/>
  <c r="M6" i="5"/>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P10" i="4"/>
  <c r="I10" i="4"/>
  <c r="AT8" i="4"/>
  <c r="AL8" i="4"/>
  <c r="W8" i="4"/>
  <c r="P8" i="4"/>
  <c r="I8" i="4"/>
  <c r="B6" i="4"/>
  <c r="C10" i="5" l="1"/>
  <c r="D10" i="5"/>
  <c r="E10" i="5"/>
  <c r="B10" i="5"/>
</calcChain>
</file>

<file path=xl/sharedStrings.xml><?xml version="1.0" encoding="utf-8"?>
<sst xmlns="http://schemas.openxmlformats.org/spreadsheetml/2006/main" count="235" uniqueCount="122">
  <si>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</si>
  <si>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</si>
  <si>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</si>
  <si>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</si>
  <si>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</si>
  <si>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</si>
  <si>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</si>
  <si>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</si>
  <si>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</si>
  <si>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</si>
  <si>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</si>
  <si>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</si>
  <si>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</si>
  <si>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</si>
  <si>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</si>
  <si>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</si>
  <si>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</si>
  <si>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</si>
  <si>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</si>
  <si>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</si>
  <si>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</si>
  <si>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</si>
  <si>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</si>
  <si>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</si>
  <si>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</si>
  <si>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</si>
  <si>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</si>
  <si>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</si>
  <si>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</si>
  <si>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</si>
  <si>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</si>
  <si>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</si>
  <si>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</si>
  <si>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</si>
  <si>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</si>
  <si>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</si>
  <si>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</si>
  <si>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</si>
  <si>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</si>
  <si>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</si>
  <si>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</si>
  <si>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</si>
  <si>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</si>
  <si>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</si>
  <si>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</si>
  <si>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</si>
  <si>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</si>
  <si>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</si>
  <si>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</si>
  <si>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</si>
  <si>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</si>
  <si>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</si>
  <si>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</si>
  <si>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</si>
  <si>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</si>
  <si>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</si>
  <si>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</si>
  <si>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</si>
  <si>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</si>
  <si>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</si>
  <si>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</si>
  <si>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</si>
  <si>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</si>
  <si>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</si>
  <si>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</si>
  <si>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</si>
  <si>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</si>
  <si>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</si>
  <si>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</si>
  <si>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</si>
  <si>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</si>
  <si>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</si>
  <si>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</si>
  <si>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</si>
  <si>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</si>
  <si>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</si>
  <si>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</si>
  <si>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</si>
  <si>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</si>
  <si>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</si>
  <si>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</si>
  <si>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</si>
  <si>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</si>
  <si>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</si>
  <si>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</si>
  <si>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</si>
  <si>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</si>
  <si>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</si>
  <si>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</si>
  <si>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</si>
  <si>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</si>
  <si>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</si>
  <si>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</si>
  <si>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</si>
  <si>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</si>
  <si>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</si>
  <si>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</si>
  <si>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</si>
  <si>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</si>
  <si>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</si>
  <si>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</si>
  <si>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</si>
  <si>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</si>
  <si>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</si>
  <si>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</si>
  <si>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</si>
  <si>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</si>
  <si>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滋賀県　大津市</t>
  </si>
  <si>
    <t>法適用</t>
  </si>
  <si>
    <t>下水道事業</t>
  </si>
  <si>
    <t>公共下水道</t>
  </si>
  <si>
    <t>Ac1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</si>
  <si>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</si>
  <si>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</si>
  <si>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</si>
  <si>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</si>
  <si>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</si>
  <si>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</si>
  <si>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民間企業出身</t>
    <phoneticPr fontId="4"/>
  </si>
  <si>
    <t>　経営の健全性・効率性の平成28年度の数値については、全国平均及び類似団体平均との比較においても概ね良好な状態であるといえます。しかし、一般会計からの繰入金により経営を行っている状況から、今後も経営の状態については常に把握し、より一層、経営の効率化に努めていく必要があります。
　老朽化の状況については、長寿命化計画やアセットマネジメントに基づき、費用の平準化に努めつつ、効率的な施設の改築更新や修繕等を行っていく必要があります。
　今後も投資と財政の健全化・効率化に取り組み、適宜事業の進捗管理を実施し、必要に応じて見直しを行うなど適正な事業運営を行っていきます。</t>
    <rPh sb="12" eb="14">
      <t>ヘイセイ</t>
    </rPh>
    <rPh sb="16" eb="18">
      <t>ネンド</t>
    </rPh>
    <rPh sb="19" eb="21">
      <t>スウチ</t>
    </rPh>
    <rPh sb="41" eb="43">
      <t>ヒカク</t>
    </rPh>
    <rPh sb="48" eb="49">
      <t>オオム</t>
    </rPh>
    <rPh sb="50" eb="52">
      <t>リョウコウ</t>
    </rPh>
    <rPh sb="53" eb="55">
      <t>ジョウタイ</t>
    </rPh>
    <rPh sb="68" eb="70">
      <t>イッパン</t>
    </rPh>
    <rPh sb="70" eb="72">
      <t>カイケイ</t>
    </rPh>
    <rPh sb="75" eb="77">
      <t>クリイレ</t>
    </rPh>
    <rPh sb="77" eb="78">
      <t>キン</t>
    </rPh>
    <rPh sb="81" eb="83">
      <t>ケイエイ</t>
    </rPh>
    <rPh sb="84" eb="85">
      <t>オコナ</t>
    </rPh>
    <rPh sb="89" eb="91">
      <t>ジョウキョウ</t>
    </rPh>
    <rPh sb="94" eb="96">
      <t>コンゴ</t>
    </rPh>
    <rPh sb="97" eb="99">
      <t>ケイエイ</t>
    </rPh>
    <rPh sb="100" eb="102">
      <t>ジョウタイ</t>
    </rPh>
    <rPh sb="107" eb="108">
      <t>ツネ</t>
    </rPh>
    <rPh sb="109" eb="111">
      <t>ハアク</t>
    </rPh>
    <rPh sb="115" eb="117">
      <t>イッソウ</t>
    </rPh>
    <rPh sb="118" eb="120">
      <t>ケイエイ</t>
    </rPh>
    <rPh sb="121" eb="123">
      <t>コウリツ</t>
    </rPh>
    <rPh sb="123" eb="124">
      <t>カ</t>
    </rPh>
    <rPh sb="125" eb="126">
      <t>ツト</t>
    </rPh>
    <rPh sb="130" eb="132">
      <t>ヒツヨウ</t>
    </rPh>
    <rPh sb="140" eb="143">
      <t>ロウキュウカ</t>
    </rPh>
    <rPh sb="144" eb="146">
      <t>ジョウキョウ</t>
    </rPh>
    <rPh sb="152" eb="154">
      <t>チョウジュ</t>
    </rPh>
    <rPh sb="154" eb="155">
      <t>イノチ</t>
    </rPh>
    <rPh sb="155" eb="156">
      <t>カ</t>
    </rPh>
    <rPh sb="156" eb="158">
      <t>ケイカク</t>
    </rPh>
    <rPh sb="170" eb="171">
      <t>モト</t>
    </rPh>
    <rPh sb="174" eb="176">
      <t>ヒヨウ</t>
    </rPh>
    <rPh sb="177" eb="180">
      <t>ヘイジュンカ</t>
    </rPh>
    <rPh sb="181" eb="182">
      <t>ツト</t>
    </rPh>
    <rPh sb="186" eb="189">
      <t>コウリツテキ</t>
    </rPh>
    <rPh sb="190" eb="192">
      <t>シセツ</t>
    </rPh>
    <rPh sb="193" eb="195">
      <t>カイチク</t>
    </rPh>
    <rPh sb="195" eb="197">
      <t>コウシン</t>
    </rPh>
    <rPh sb="198" eb="200">
      <t>シュウゼン</t>
    </rPh>
    <rPh sb="200" eb="201">
      <t>トウ</t>
    </rPh>
    <rPh sb="202" eb="203">
      <t>オコナ</t>
    </rPh>
    <rPh sb="207" eb="209">
      <t>ヒツヨウ</t>
    </rPh>
    <rPh sb="217" eb="219">
      <t>コンゴ</t>
    </rPh>
    <rPh sb="220" eb="222">
      <t>トウシ</t>
    </rPh>
    <rPh sb="223" eb="225">
      <t>ザイセイ</t>
    </rPh>
    <rPh sb="226" eb="229">
      <t>ケンゼンカ</t>
    </rPh>
    <rPh sb="230" eb="233">
      <t>コウリツカ</t>
    </rPh>
    <rPh sb="234" eb="235">
      <t>ト</t>
    </rPh>
    <rPh sb="236" eb="237">
      <t>ク</t>
    </rPh>
    <rPh sb="239" eb="241">
      <t>テキギ</t>
    </rPh>
    <rPh sb="241" eb="243">
      <t>ジギョウ</t>
    </rPh>
    <rPh sb="244" eb="246">
      <t>シンチョク</t>
    </rPh>
    <rPh sb="246" eb="248">
      <t>カンリ</t>
    </rPh>
    <rPh sb="249" eb="251">
      <t>ジッシ</t>
    </rPh>
    <rPh sb="253" eb="255">
      <t>ヒツヨウ</t>
    </rPh>
    <rPh sb="256" eb="257">
      <t>オウ</t>
    </rPh>
    <rPh sb="259" eb="261">
      <t>ミナオ</t>
    </rPh>
    <rPh sb="263" eb="264">
      <t>オコナ</t>
    </rPh>
    <rPh sb="267" eb="269">
      <t>テキセイ</t>
    </rPh>
    <rPh sb="270" eb="272">
      <t>ジギョウ</t>
    </rPh>
    <rPh sb="272" eb="274">
      <t>ウンエイ</t>
    </rPh>
    <rPh sb="275" eb="276">
      <t>オコナ</t>
    </rPh>
    <phoneticPr fontId="7"/>
  </si>
  <si>
    <r>
      <rPr>
        <b/>
        <sz val="11"/>
        <color theme="1"/>
        <rFont val="ＭＳ ゴシック"/>
        <family val="3"/>
        <charset val="128"/>
      </rPr>
      <t>①経常収支比率</t>
    </r>
    <r>
      <rPr>
        <sz val="11"/>
        <color theme="1"/>
        <rFont val="ＭＳ ゴシック"/>
        <family val="3"/>
        <charset val="128"/>
      </rPr>
      <t>、</t>
    </r>
    <r>
      <rPr>
        <b/>
        <sz val="11"/>
        <color theme="1"/>
        <rFont val="ＭＳ ゴシック"/>
        <family val="3"/>
        <charset val="128"/>
      </rPr>
      <t>③流動比率</t>
    </r>
    <r>
      <rPr>
        <sz val="11"/>
        <color theme="1"/>
        <rFont val="ＭＳ ゴシック"/>
        <family val="3"/>
        <charset val="128"/>
      </rPr>
      <t>及び</t>
    </r>
    <r>
      <rPr>
        <b/>
        <sz val="11"/>
        <color theme="1"/>
        <rFont val="ＭＳ ゴシック"/>
        <family val="3"/>
        <charset val="128"/>
      </rPr>
      <t>⑤経費回収率</t>
    </r>
    <r>
      <rPr>
        <sz val="11"/>
        <color theme="1"/>
        <rFont val="ＭＳ ゴシック"/>
        <family val="3"/>
        <charset val="128"/>
      </rPr>
      <t xml:space="preserve">の平成28年度の数値は、それぞれ100％以上で、全国平均及び類似団体平均を上回っており、健全な経営状態であるといえます。
ただし、①経常収支比率は、繰入金の減額により前年度から減少しています。
</t>
    </r>
    <r>
      <rPr>
        <b/>
        <sz val="11"/>
        <color theme="1"/>
        <rFont val="ＭＳ ゴシック"/>
        <family val="3"/>
        <charset val="128"/>
      </rPr>
      <t>④企業債残高対事業規模比率</t>
    </r>
    <r>
      <rPr>
        <sz val="11"/>
        <color theme="1"/>
        <rFont val="ＭＳ ゴシック"/>
        <family val="3"/>
        <charset val="128"/>
      </rPr>
      <t xml:space="preserve">については、企業債の借入抑制により、平成24年度より減少が続いています。
</t>
    </r>
    <r>
      <rPr>
        <b/>
        <sz val="11"/>
        <color theme="1"/>
        <rFont val="ＭＳ ゴシック"/>
        <family val="3"/>
        <charset val="128"/>
      </rPr>
      <t>⑥汚水処理原価</t>
    </r>
    <r>
      <rPr>
        <sz val="11"/>
        <color theme="1"/>
        <rFont val="ＭＳ ゴシック"/>
        <family val="3"/>
        <charset val="128"/>
      </rPr>
      <t xml:space="preserve">は、平成24年度より減少が続いており、平成28年度は全国平均及び類似団体平均を下回っています。
</t>
    </r>
    <r>
      <rPr>
        <b/>
        <sz val="11"/>
        <color theme="1"/>
        <rFont val="ＭＳ ゴシック"/>
        <family val="3"/>
        <charset val="128"/>
      </rPr>
      <t>⑦施設利用率</t>
    </r>
    <r>
      <rPr>
        <sz val="11"/>
        <color theme="1"/>
        <rFont val="ＭＳ ゴシック"/>
        <family val="3"/>
        <charset val="128"/>
      </rPr>
      <t xml:space="preserve">については、降雨等の状況により変動しますが、全国平均及び類似団体平均を上回っています。
</t>
    </r>
    <r>
      <rPr>
        <b/>
        <sz val="11"/>
        <color theme="1"/>
        <rFont val="ＭＳ ゴシック"/>
        <family val="3"/>
        <charset val="128"/>
      </rPr>
      <t>⑧水洗化率</t>
    </r>
    <r>
      <rPr>
        <sz val="11"/>
        <color theme="1"/>
        <rFont val="ＭＳ ゴシック"/>
        <family val="3"/>
        <charset val="128"/>
      </rPr>
      <t>については、平成24年度より増加が続いており、また、平成28年度の数値は、全国平均及び類似団体平均を上回っています。</t>
    </r>
    <rPh sb="1" eb="3">
      <t>ケイジョウ</t>
    </rPh>
    <rPh sb="3" eb="5">
      <t>シュウシ</t>
    </rPh>
    <rPh sb="5" eb="7">
      <t>ヒリツ</t>
    </rPh>
    <rPh sb="9" eb="11">
      <t>リュウドウ</t>
    </rPh>
    <rPh sb="11" eb="13">
      <t>ヒリツ</t>
    </rPh>
    <rPh sb="13" eb="14">
      <t>オヨ</t>
    </rPh>
    <rPh sb="16" eb="18">
      <t>ケイヒ</t>
    </rPh>
    <rPh sb="18" eb="20">
      <t>カイシュウ</t>
    </rPh>
    <rPh sb="20" eb="21">
      <t>リツ</t>
    </rPh>
    <rPh sb="22" eb="24">
      <t>ヘイセイ</t>
    </rPh>
    <rPh sb="26" eb="28">
      <t>ネンド</t>
    </rPh>
    <rPh sb="29" eb="31">
      <t>スウチ</t>
    </rPh>
    <rPh sb="41" eb="43">
      <t>イジョウ</t>
    </rPh>
    <rPh sb="45" eb="47">
      <t>ゼンコク</t>
    </rPh>
    <rPh sb="47" eb="49">
      <t>ヘイキン</t>
    </rPh>
    <rPh sb="49" eb="50">
      <t>オヨ</t>
    </rPh>
    <rPh sb="51" eb="53">
      <t>ルイジ</t>
    </rPh>
    <rPh sb="53" eb="55">
      <t>ダンタイ</t>
    </rPh>
    <rPh sb="55" eb="57">
      <t>ヘイキン</t>
    </rPh>
    <rPh sb="58" eb="60">
      <t>ウワマワ</t>
    </rPh>
    <rPh sb="65" eb="67">
      <t>ケンゼン</t>
    </rPh>
    <rPh sb="68" eb="70">
      <t>ケイエイ</t>
    </rPh>
    <rPh sb="70" eb="72">
      <t>ジョウタイ</t>
    </rPh>
    <rPh sb="95" eb="97">
      <t>クリイレ</t>
    </rPh>
    <rPh sb="97" eb="98">
      <t>キン</t>
    </rPh>
    <rPh sb="99" eb="101">
      <t>ゲンガク</t>
    </rPh>
    <rPh sb="104" eb="107">
      <t>ゼンネンド</t>
    </rPh>
    <rPh sb="109" eb="111">
      <t>ゲンショウ</t>
    </rPh>
    <rPh sb="119" eb="121">
      <t>キギョウ</t>
    </rPh>
    <rPh sb="121" eb="122">
      <t>サイ</t>
    </rPh>
    <rPh sb="122" eb="124">
      <t>ザンダカ</t>
    </rPh>
    <rPh sb="124" eb="125">
      <t>タイ</t>
    </rPh>
    <rPh sb="125" eb="127">
      <t>ジギョウ</t>
    </rPh>
    <rPh sb="127" eb="129">
      <t>キボ</t>
    </rPh>
    <rPh sb="129" eb="131">
      <t>ヒリツ</t>
    </rPh>
    <rPh sb="137" eb="139">
      <t>キギョウ</t>
    </rPh>
    <rPh sb="139" eb="140">
      <t>サイ</t>
    </rPh>
    <rPh sb="141" eb="143">
      <t>カリイレ</t>
    </rPh>
    <rPh sb="143" eb="145">
      <t>ヨクセイ</t>
    </rPh>
    <rPh sb="149" eb="151">
      <t>ヘイセイ</t>
    </rPh>
    <rPh sb="153" eb="155">
      <t>ネンド</t>
    </rPh>
    <rPh sb="157" eb="159">
      <t>ゲンショウ</t>
    </rPh>
    <rPh sb="160" eb="161">
      <t>ツヅ</t>
    </rPh>
    <rPh sb="169" eb="171">
      <t>オスイ</t>
    </rPh>
    <rPh sb="171" eb="173">
      <t>ショリ</t>
    </rPh>
    <rPh sb="173" eb="175">
      <t>ゲンカ</t>
    </rPh>
    <rPh sb="177" eb="179">
      <t>ヘイセイ</t>
    </rPh>
    <rPh sb="181" eb="183">
      <t>ネンド</t>
    </rPh>
    <rPh sb="185" eb="187">
      <t>ゲンショウ</t>
    </rPh>
    <rPh sb="188" eb="189">
      <t>ツヅ</t>
    </rPh>
    <rPh sb="194" eb="196">
      <t>ヘイセイ</t>
    </rPh>
    <rPh sb="198" eb="200">
      <t>ネンド</t>
    </rPh>
    <rPh sb="214" eb="216">
      <t>シタマワ</t>
    </rPh>
    <rPh sb="224" eb="226">
      <t>シセツ</t>
    </rPh>
    <rPh sb="226" eb="229">
      <t>リヨウリツ</t>
    </rPh>
    <rPh sb="244" eb="246">
      <t>ヘンドウ</t>
    </rPh>
    <rPh sb="264" eb="266">
      <t>ウワマワ</t>
    </rPh>
    <rPh sb="274" eb="277">
      <t>スイセンカ</t>
    </rPh>
    <rPh sb="277" eb="278">
      <t>リツ</t>
    </rPh>
    <rPh sb="284" eb="286">
      <t>ヘイセイ</t>
    </rPh>
    <rPh sb="288" eb="290">
      <t>ネンド</t>
    </rPh>
    <rPh sb="292" eb="294">
      <t>ゾウカ</t>
    </rPh>
    <rPh sb="295" eb="296">
      <t>ツヅ</t>
    </rPh>
    <rPh sb="304" eb="306">
      <t>ヘイセイ</t>
    </rPh>
    <rPh sb="308" eb="310">
      <t>ネンド</t>
    </rPh>
    <rPh sb="311" eb="313">
      <t>スウチ</t>
    </rPh>
    <rPh sb="328" eb="330">
      <t>ウワマワ</t>
    </rPh>
    <phoneticPr fontId="7"/>
  </si>
  <si>
    <r>
      <rPr>
        <b/>
        <sz val="11"/>
        <color theme="1"/>
        <rFont val="ＭＳ ゴシック"/>
        <family val="3"/>
        <charset val="128"/>
      </rPr>
      <t>①有形固定資産減価償却率</t>
    </r>
    <r>
      <rPr>
        <sz val="11"/>
        <color theme="1"/>
        <rFont val="ＭＳ ゴシック"/>
        <family val="3"/>
        <charset val="128"/>
      </rPr>
      <t>及び</t>
    </r>
    <r>
      <rPr>
        <b/>
        <sz val="11"/>
        <color theme="1"/>
        <rFont val="ＭＳ ゴシック"/>
        <family val="3"/>
        <charset val="128"/>
      </rPr>
      <t>②管渠老朽化率</t>
    </r>
    <r>
      <rPr>
        <sz val="11"/>
        <color theme="1"/>
        <rFont val="ＭＳ ゴシック"/>
        <family val="3"/>
        <charset val="128"/>
      </rPr>
      <t xml:space="preserve">については、年々数値は増加しているものの、平成28年度の数値は全国平均及び類似団体平均を下回っています。
管路の改築更新については、管径や埋設環境等を考慮し、長寿命化計画に基づく効率的な対策の実施を目指し、対策実施エリア及び延長については、老朽化度合いや各年度予算に応じ選定しています。
</t>
    </r>
    <r>
      <rPr>
        <b/>
        <sz val="11"/>
        <color theme="1"/>
        <rFont val="ＭＳ ゴシック"/>
        <family val="3"/>
        <charset val="128"/>
      </rPr>
      <t>③管渠改善率</t>
    </r>
    <r>
      <rPr>
        <sz val="11"/>
        <color theme="1"/>
        <rFont val="ＭＳ ゴシック"/>
        <family val="3"/>
        <charset val="128"/>
      </rPr>
      <t>の平成28年度の数値については、長寿命化計画に基づき0.8kmの管渠更新を実施した結果、平成27年度より減少し、全国及び類似団体平均を下回っています。</t>
    </r>
    <rPh sb="1" eb="3">
      <t>ユウケイ</t>
    </rPh>
    <rPh sb="3" eb="5">
      <t>コテイ</t>
    </rPh>
    <rPh sb="5" eb="7">
      <t>シサン</t>
    </rPh>
    <rPh sb="7" eb="9">
      <t>ゲンカ</t>
    </rPh>
    <rPh sb="9" eb="12">
      <t>ショウキャクリツ</t>
    </rPh>
    <rPh sb="12" eb="13">
      <t>オヨ</t>
    </rPh>
    <rPh sb="15" eb="16">
      <t>カン</t>
    </rPh>
    <rPh sb="16" eb="17">
      <t>キョ</t>
    </rPh>
    <rPh sb="17" eb="20">
      <t>ロウキュウカ</t>
    </rPh>
    <rPh sb="20" eb="21">
      <t>リツ</t>
    </rPh>
    <rPh sb="27" eb="29">
      <t>ネンネン</t>
    </rPh>
    <rPh sb="29" eb="31">
      <t>スウチ</t>
    </rPh>
    <rPh sb="42" eb="44">
      <t>ヘイセイ</t>
    </rPh>
    <rPh sb="46" eb="48">
      <t>ネンド</t>
    </rPh>
    <rPh sb="49" eb="51">
      <t>スウチ</t>
    </rPh>
    <rPh sb="52" eb="54">
      <t>ゼンコク</t>
    </rPh>
    <rPh sb="54" eb="56">
      <t>ヘイキン</t>
    </rPh>
    <rPh sb="56" eb="57">
      <t>オヨ</t>
    </rPh>
    <rPh sb="58" eb="60">
      <t>ルイジ</t>
    </rPh>
    <rPh sb="60" eb="62">
      <t>ダンタイ</t>
    </rPh>
    <rPh sb="62" eb="64">
      <t>ヘイキン</t>
    </rPh>
    <rPh sb="65" eb="67">
      <t>シタマワ</t>
    </rPh>
    <rPh sb="74" eb="76">
      <t>カンロ</t>
    </rPh>
    <rPh sb="77" eb="79">
      <t>カイチク</t>
    </rPh>
    <rPh sb="79" eb="81">
      <t>コウシン</t>
    </rPh>
    <rPh sb="87" eb="88">
      <t>カン</t>
    </rPh>
    <rPh sb="88" eb="89">
      <t>ケイ</t>
    </rPh>
    <rPh sb="90" eb="92">
      <t>マイセツ</t>
    </rPh>
    <rPh sb="92" eb="94">
      <t>カンキョウ</t>
    </rPh>
    <rPh sb="94" eb="95">
      <t>トウ</t>
    </rPh>
    <rPh sb="96" eb="98">
      <t>コウリョ</t>
    </rPh>
    <rPh sb="100" eb="101">
      <t>チョウ</t>
    </rPh>
    <rPh sb="101" eb="104">
      <t>ジュミョウカ</t>
    </rPh>
    <rPh sb="104" eb="106">
      <t>ケイカク</t>
    </rPh>
    <rPh sb="107" eb="108">
      <t>モト</t>
    </rPh>
    <rPh sb="124" eb="126">
      <t>タイサク</t>
    </rPh>
    <rPh sb="126" eb="128">
      <t>ジッシ</t>
    </rPh>
    <rPh sb="131" eb="132">
      <t>オヨ</t>
    </rPh>
    <rPh sb="187" eb="188">
      <t>チョウ</t>
    </rPh>
    <rPh sb="188" eb="191">
      <t>ジュミョウカ</t>
    </rPh>
    <rPh sb="191" eb="193">
      <t>ケイカク</t>
    </rPh>
    <rPh sb="194" eb="195">
      <t>モト</t>
    </rPh>
    <rPh sb="212" eb="214">
      <t>ケッカ</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</si>
</sst>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0.04</c:v>
                </c:pt>
                <c:pt idx="1">
                  <c:v>0.05</c:v>
                </c:pt>
                <c:pt idx="2">
                  <c:v>0.13</c:v>
                </c:pt>
                <c:pt idx="3">
                  <c:v>0.13</c:v>
                </c:pt>
                <c:pt idx="4">
                  <c:v>0.06</c:v>
                </c:pt>
              </c:numCache>
            </c:numRef>
          </c:val>
        </c:ser>
        <c:dLbls>
          <c:showLegendKey val="0"/>
          <c:showVal val="0"/>
          <c:showCatName val="0"/>
          <c:showSerName val="0"/>
          <c:showPercent val="0"/>
          <c:showBubbleSize val="0"/>
        </c:dLbls>
        <c:gapWidth val="150"/>
        <c:axId val="223703040"/>
        <c:axId val="22370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c:v>
                </c:pt>
                <c:pt idx="2">
                  <c:v>0.11</c:v>
                </c:pt>
                <c:pt idx="3">
                  <c:v>0.12</c:v>
                </c:pt>
                <c:pt idx="4">
                  <c:v>0.13</c:v>
                </c:pt>
              </c:numCache>
            </c:numRef>
          </c:val>
          <c:smooth val="0"/>
        </c:ser>
        <c:dLbls>
          <c:showLegendKey val="0"/>
          <c:showVal val="0"/>
          <c:showCatName val="0"/>
          <c:showSerName val="0"/>
          <c:showPercent val="0"/>
          <c:showBubbleSize val="0"/>
        </c:dLbls>
        <c:marker val="1"/>
        <c:smooth val="0"/>
        <c:axId val="223703040"/>
        <c:axId val="223704960"/>
      </c:lineChart>
      <c:dateAx>
        <c:axId val="223703040"/>
        <c:scaling>
          <c:orientation val="minMax"/>
        </c:scaling>
        <c:delete val="1"/>
        <c:axPos val="b"/>
        <c:numFmt formatCode="ge" sourceLinked="1"/>
        <c:majorTickMark val="none"/>
        <c:minorTickMark val="none"/>
        <c:tickLblPos val="none"/>
        <c:crossAx val="223704960"/>
        <c:crosses val="autoZero"/>
        <c:auto val="1"/>
        <c:lblOffset val="100"/>
        <c:baseTimeUnit val="years"/>
      </c:dateAx>
      <c:valAx>
        <c:axId val="22370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70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65.17</c:v>
                </c:pt>
                <c:pt idx="1">
                  <c:v>65.88</c:v>
                </c:pt>
                <c:pt idx="2">
                  <c:v>69.150000000000006</c:v>
                </c:pt>
                <c:pt idx="3">
                  <c:v>69.06</c:v>
                </c:pt>
                <c:pt idx="4">
                  <c:v>67.22</c:v>
                </c:pt>
              </c:numCache>
            </c:numRef>
          </c:val>
        </c:ser>
        <c:dLbls>
          <c:showLegendKey val="0"/>
          <c:showVal val="0"/>
          <c:showCatName val="0"/>
          <c:showSerName val="0"/>
          <c:showPercent val="0"/>
          <c:showBubbleSize val="0"/>
        </c:dLbls>
        <c:gapWidth val="150"/>
        <c:axId val="223994240"/>
        <c:axId val="22399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61.73</c:v>
                </c:pt>
                <c:pt idx="1">
                  <c:v>61.1</c:v>
                </c:pt>
                <c:pt idx="2">
                  <c:v>61.03</c:v>
                </c:pt>
                <c:pt idx="3">
                  <c:v>62.5</c:v>
                </c:pt>
                <c:pt idx="4">
                  <c:v>63.26</c:v>
                </c:pt>
              </c:numCache>
            </c:numRef>
          </c:val>
          <c:smooth val="0"/>
        </c:ser>
        <c:dLbls>
          <c:showLegendKey val="0"/>
          <c:showVal val="0"/>
          <c:showCatName val="0"/>
          <c:showSerName val="0"/>
          <c:showPercent val="0"/>
          <c:showBubbleSize val="0"/>
        </c:dLbls>
        <c:marker val="1"/>
        <c:smooth val="0"/>
        <c:axId val="223994240"/>
        <c:axId val="223996160"/>
      </c:lineChart>
      <c:dateAx>
        <c:axId val="223994240"/>
        <c:scaling>
          <c:orientation val="minMax"/>
        </c:scaling>
        <c:delete val="1"/>
        <c:axPos val="b"/>
        <c:numFmt formatCode="ge" sourceLinked="1"/>
        <c:majorTickMark val="none"/>
        <c:minorTickMark val="none"/>
        <c:tickLblPos val="none"/>
        <c:crossAx val="223996160"/>
        <c:crosses val="autoZero"/>
        <c:auto val="1"/>
        <c:lblOffset val="100"/>
        <c:baseTimeUnit val="years"/>
      </c:dateAx>
      <c:valAx>
        <c:axId val="22399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99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97.41</c:v>
                </c:pt>
                <c:pt idx="1">
                  <c:v>97.49</c:v>
                </c:pt>
                <c:pt idx="2">
                  <c:v>97.66</c:v>
                </c:pt>
                <c:pt idx="3">
                  <c:v>97.73</c:v>
                </c:pt>
                <c:pt idx="4">
                  <c:v>97.82</c:v>
                </c:pt>
              </c:numCache>
            </c:numRef>
          </c:val>
        </c:ser>
        <c:dLbls>
          <c:showLegendKey val="0"/>
          <c:showVal val="0"/>
          <c:showCatName val="0"/>
          <c:showSerName val="0"/>
          <c:showPercent val="0"/>
          <c:showBubbleSize val="0"/>
        </c:dLbls>
        <c:gapWidth val="150"/>
        <c:axId val="224047104"/>
        <c:axId val="22404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93.1</c:v>
                </c:pt>
                <c:pt idx="1">
                  <c:v>93.47</c:v>
                </c:pt>
                <c:pt idx="2">
                  <c:v>93.83</c:v>
                </c:pt>
                <c:pt idx="3">
                  <c:v>93.88</c:v>
                </c:pt>
                <c:pt idx="4">
                  <c:v>94.07</c:v>
                </c:pt>
              </c:numCache>
            </c:numRef>
          </c:val>
          <c:smooth val="0"/>
        </c:ser>
        <c:dLbls>
          <c:showLegendKey val="0"/>
          <c:showVal val="0"/>
          <c:showCatName val="0"/>
          <c:showSerName val="0"/>
          <c:showPercent val="0"/>
          <c:showBubbleSize val="0"/>
        </c:dLbls>
        <c:marker val="1"/>
        <c:smooth val="0"/>
        <c:axId val="224047104"/>
        <c:axId val="224049024"/>
      </c:lineChart>
      <c:dateAx>
        <c:axId val="224047104"/>
        <c:scaling>
          <c:orientation val="minMax"/>
        </c:scaling>
        <c:delete val="1"/>
        <c:axPos val="b"/>
        <c:numFmt formatCode="ge" sourceLinked="1"/>
        <c:majorTickMark val="none"/>
        <c:minorTickMark val="none"/>
        <c:tickLblPos val="none"/>
        <c:crossAx val="224049024"/>
        <c:crosses val="autoZero"/>
        <c:auto val="1"/>
        <c:lblOffset val="100"/>
        <c:baseTimeUnit val="years"/>
      </c:dateAx>
      <c:valAx>
        <c:axId val="22404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04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110.18</c:v>
                </c:pt>
                <c:pt idx="1">
                  <c:v>117.39</c:v>
                </c:pt>
                <c:pt idx="2">
                  <c:v>122.47</c:v>
                </c:pt>
                <c:pt idx="3">
                  <c:v>123.09</c:v>
                </c:pt>
                <c:pt idx="4">
                  <c:v>117.04</c:v>
                </c:pt>
              </c:numCache>
            </c:numRef>
          </c:val>
        </c:ser>
        <c:dLbls>
          <c:showLegendKey val="0"/>
          <c:showVal val="0"/>
          <c:showCatName val="0"/>
          <c:showSerName val="0"/>
          <c:showPercent val="0"/>
          <c:showBubbleSize val="0"/>
        </c:dLbls>
        <c:gapWidth val="150"/>
        <c:axId val="223714688"/>
        <c:axId val="22373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102.74</c:v>
                </c:pt>
                <c:pt idx="1">
                  <c:v>103.51</c:v>
                </c:pt>
                <c:pt idx="2">
                  <c:v>105.47</c:v>
                </c:pt>
                <c:pt idx="3">
                  <c:v>106.67</c:v>
                </c:pt>
                <c:pt idx="4">
                  <c:v>107.45</c:v>
                </c:pt>
              </c:numCache>
            </c:numRef>
          </c:val>
          <c:smooth val="0"/>
        </c:ser>
        <c:dLbls>
          <c:showLegendKey val="0"/>
          <c:showVal val="0"/>
          <c:showCatName val="0"/>
          <c:showSerName val="0"/>
          <c:showPercent val="0"/>
          <c:showBubbleSize val="0"/>
        </c:dLbls>
        <c:marker val="1"/>
        <c:smooth val="0"/>
        <c:axId val="223714688"/>
        <c:axId val="223737344"/>
      </c:lineChart>
      <c:dateAx>
        <c:axId val="223714688"/>
        <c:scaling>
          <c:orientation val="minMax"/>
        </c:scaling>
        <c:delete val="1"/>
        <c:axPos val="b"/>
        <c:numFmt formatCode="ge" sourceLinked="1"/>
        <c:majorTickMark val="none"/>
        <c:minorTickMark val="none"/>
        <c:tickLblPos val="none"/>
        <c:crossAx val="223737344"/>
        <c:crosses val="autoZero"/>
        <c:auto val="1"/>
        <c:lblOffset val="100"/>
        <c:baseTimeUnit val="years"/>
      </c:dateAx>
      <c:valAx>
        <c:axId val="22373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71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7.76</c:v>
                </c:pt>
                <c:pt idx="1">
                  <c:v>10.16</c:v>
                </c:pt>
                <c:pt idx="2">
                  <c:v>13.99</c:v>
                </c:pt>
                <c:pt idx="3">
                  <c:v>16.760000000000002</c:v>
                </c:pt>
                <c:pt idx="4">
                  <c:v>19.440000000000001</c:v>
                </c:pt>
              </c:numCache>
            </c:numRef>
          </c:val>
        </c:ser>
        <c:dLbls>
          <c:showLegendKey val="0"/>
          <c:showVal val="0"/>
          <c:showCatName val="0"/>
          <c:showSerName val="0"/>
          <c:showPercent val="0"/>
          <c:showBubbleSize val="0"/>
        </c:dLbls>
        <c:gapWidth val="150"/>
        <c:axId val="223755264"/>
        <c:axId val="22376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15.36</c:v>
                </c:pt>
                <c:pt idx="1">
                  <c:v>16.57</c:v>
                </c:pt>
                <c:pt idx="2">
                  <c:v>28.06</c:v>
                </c:pt>
                <c:pt idx="3">
                  <c:v>29.48</c:v>
                </c:pt>
                <c:pt idx="4">
                  <c:v>28.95</c:v>
                </c:pt>
              </c:numCache>
            </c:numRef>
          </c:val>
          <c:smooth val="0"/>
        </c:ser>
        <c:dLbls>
          <c:showLegendKey val="0"/>
          <c:showVal val="0"/>
          <c:showCatName val="0"/>
          <c:showSerName val="0"/>
          <c:showPercent val="0"/>
          <c:showBubbleSize val="0"/>
        </c:dLbls>
        <c:marker val="1"/>
        <c:smooth val="0"/>
        <c:axId val="223755264"/>
        <c:axId val="223761536"/>
      </c:lineChart>
      <c:dateAx>
        <c:axId val="223755264"/>
        <c:scaling>
          <c:orientation val="minMax"/>
        </c:scaling>
        <c:delete val="1"/>
        <c:axPos val="b"/>
        <c:numFmt formatCode="ge" sourceLinked="1"/>
        <c:majorTickMark val="none"/>
        <c:minorTickMark val="none"/>
        <c:tickLblPos val="none"/>
        <c:crossAx val="223761536"/>
        <c:crosses val="autoZero"/>
        <c:auto val="1"/>
        <c:lblOffset val="100"/>
        <c:baseTimeUnit val="years"/>
      </c:dateAx>
      <c:valAx>
        <c:axId val="22376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75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0.2</c:v>
                </c:pt>
                <c:pt idx="1">
                  <c:v>0.26</c:v>
                </c:pt>
                <c:pt idx="2">
                  <c:v>0.43</c:v>
                </c:pt>
                <c:pt idx="3">
                  <c:v>0.54</c:v>
                </c:pt>
                <c:pt idx="4">
                  <c:v>0.78</c:v>
                </c:pt>
              </c:numCache>
            </c:numRef>
          </c:val>
        </c:ser>
        <c:dLbls>
          <c:showLegendKey val="0"/>
          <c:showVal val="0"/>
          <c:showCatName val="0"/>
          <c:showSerName val="0"/>
          <c:showPercent val="0"/>
          <c:showBubbleSize val="0"/>
        </c:dLbls>
        <c:gapWidth val="150"/>
        <c:axId val="223779456"/>
        <c:axId val="22381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2.81</c:v>
                </c:pt>
                <c:pt idx="1">
                  <c:v>3.11</c:v>
                </c:pt>
                <c:pt idx="2">
                  <c:v>3.32</c:v>
                </c:pt>
                <c:pt idx="3">
                  <c:v>3.89</c:v>
                </c:pt>
                <c:pt idx="4">
                  <c:v>4.07</c:v>
                </c:pt>
              </c:numCache>
            </c:numRef>
          </c:val>
          <c:smooth val="0"/>
        </c:ser>
        <c:dLbls>
          <c:showLegendKey val="0"/>
          <c:showVal val="0"/>
          <c:showCatName val="0"/>
          <c:showSerName val="0"/>
          <c:showPercent val="0"/>
          <c:showBubbleSize val="0"/>
        </c:dLbls>
        <c:marker val="1"/>
        <c:smooth val="0"/>
        <c:axId val="223779456"/>
        <c:axId val="223814400"/>
      </c:lineChart>
      <c:dateAx>
        <c:axId val="223779456"/>
        <c:scaling>
          <c:orientation val="minMax"/>
        </c:scaling>
        <c:delete val="1"/>
        <c:axPos val="b"/>
        <c:numFmt formatCode="ge" sourceLinked="1"/>
        <c:majorTickMark val="none"/>
        <c:minorTickMark val="none"/>
        <c:tickLblPos val="none"/>
        <c:crossAx val="223814400"/>
        <c:crosses val="autoZero"/>
        <c:auto val="1"/>
        <c:lblOffset val="100"/>
        <c:baseTimeUnit val="years"/>
      </c:dateAx>
      <c:valAx>
        <c:axId val="22381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77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3832320"/>
        <c:axId val="22383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15.05</c:v>
                </c:pt>
                <c:pt idx="1">
                  <c:v>11.76</c:v>
                </c:pt>
                <c:pt idx="2">
                  <c:v>13.3</c:v>
                </c:pt>
                <c:pt idx="3">
                  <c:v>12.51</c:v>
                </c:pt>
                <c:pt idx="4">
                  <c:v>11.01</c:v>
                </c:pt>
              </c:numCache>
            </c:numRef>
          </c:val>
          <c:smooth val="0"/>
        </c:ser>
        <c:dLbls>
          <c:showLegendKey val="0"/>
          <c:showVal val="0"/>
          <c:showCatName val="0"/>
          <c:showSerName val="0"/>
          <c:showPercent val="0"/>
          <c:showBubbleSize val="0"/>
        </c:dLbls>
        <c:marker val="1"/>
        <c:smooth val="0"/>
        <c:axId val="223832320"/>
        <c:axId val="223834496"/>
      </c:lineChart>
      <c:dateAx>
        <c:axId val="223832320"/>
        <c:scaling>
          <c:orientation val="minMax"/>
        </c:scaling>
        <c:delete val="1"/>
        <c:axPos val="b"/>
        <c:numFmt formatCode="ge" sourceLinked="1"/>
        <c:majorTickMark val="none"/>
        <c:minorTickMark val="none"/>
        <c:tickLblPos val="none"/>
        <c:crossAx val="223834496"/>
        <c:crosses val="autoZero"/>
        <c:auto val="1"/>
        <c:lblOffset val="100"/>
        <c:baseTimeUnit val="years"/>
      </c:dateAx>
      <c:valAx>
        <c:axId val="22383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83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282.32</c:v>
                </c:pt>
                <c:pt idx="1">
                  <c:v>262.48</c:v>
                </c:pt>
                <c:pt idx="2">
                  <c:v>108.27</c:v>
                </c:pt>
                <c:pt idx="3">
                  <c:v>138.76</c:v>
                </c:pt>
                <c:pt idx="4">
                  <c:v>131.82</c:v>
                </c:pt>
              </c:numCache>
            </c:numRef>
          </c:val>
        </c:ser>
        <c:dLbls>
          <c:showLegendKey val="0"/>
          <c:showVal val="0"/>
          <c:showCatName val="0"/>
          <c:showSerName val="0"/>
          <c:showPercent val="0"/>
          <c:showBubbleSize val="0"/>
        </c:dLbls>
        <c:gapWidth val="150"/>
        <c:axId val="223852416"/>
        <c:axId val="22385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184.15</c:v>
                </c:pt>
                <c:pt idx="1">
                  <c:v>205.35</c:v>
                </c:pt>
                <c:pt idx="2">
                  <c:v>52.63</c:v>
                </c:pt>
                <c:pt idx="3">
                  <c:v>54.09</c:v>
                </c:pt>
                <c:pt idx="4">
                  <c:v>54.03</c:v>
                </c:pt>
              </c:numCache>
            </c:numRef>
          </c:val>
          <c:smooth val="0"/>
        </c:ser>
        <c:dLbls>
          <c:showLegendKey val="0"/>
          <c:showVal val="0"/>
          <c:showCatName val="0"/>
          <c:showSerName val="0"/>
          <c:showPercent val="0"/>
          <c:showBubbleSize val="0"/>
        </c:dLbls>
        <c:marker val="1"/>
        <c:smooth val="0"/>
        <c:axId val="223852416"/>
        <c:axId val="223854592"/>
      </c:lineChart>
      <c:dateAx>
        <c:axId val="223852416"/>
        <c:scaling>
          <c:orientation val="minMax"/>
        </c:scaling>
        <c:delete val="1"/>
        <c:axPos val="b"/>
        <c:numFmt formatCode="ge" sourceLinked="1"/>
        <c:majorTickMark val="none"/>
        <c:minorTickMark val="none"/>
        <c:tickLblPos val="none"/>
        <c:crossAx val="223854592"/>
        <c:crosses val="autoZero"/>
        <c:auto val="1"/>
        <c:lblOffset val="100"/>
        <c:baseTimeUnit val="years"/>
      </c:dateAx>
      <c:valAx>
        <c:axId val="22385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85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891.34</c:v>
                </c:pt>
                <c:pt idx="1">
                  <c:v>835.38</c:v>
                </c:pt>
                <c:pt idx="2">
                  <c:v>793.12</c:v>
                </c:pt>
                <c:pt idx="3">
                  <c:v>736.62</c:v>
                </c:pt>
                <c:pt idx="4">
                  <c:v>664.73</c:v>
                </c:pt>
              </c:numCache>
            </c:numRef>
          </c:val>
        </c:ser>
        <c:dLbls>
          <c:showLegendKey val="0"/>
          <c:showVal val="0"/>
          <c:showCatName val="0"/>
          <c:showSerName val="0"/>
          <c:showPercent val="0"/>
          <c:showBubbleSize val="0"/>
        </c:dLbls>
        <c:gapWidth val="150"/>
        <c:axId val="223876608"/>
        <c:axId val="22387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941.18</c:v>
                </c:pt>
                <c:pt idx="1">
                  <c:v>893.45</c:v>
                </c:pt>
                <c:pt idx="2">
                  <c:v>843.57</c:v>
                </c:pt>
                <c:pt idx="3">
                  <c:v>845.86</c:v>
                </c:pt>
                <c:pt idx="4">
                  <c:v>802.49</c:v>
                </c:pt>
              </c:numCache>
            </c:numRef>
          </c:val>
          <c:smooth val="0"/>
        </c:ser>
        <c:dLbls>
          <c:showLegendKey val="0"/>
          <c:showVal val="0"/>
          <c:showCatName val="0"/>
          <c:showSerName val="0"/>
          <c:showPercent val="0"/>
          <c:showBubbleSize val="0"/>
        </c:dLbls>
        <c:marker val="1"/>
        <c:smooth val="0"/>
        <c:axId val="223876608"/>
        <c:axId val="223878528"/>
      </c:lineChart>
      <c:dateAx>
        <c:axId val="223876608"/>
        <c:scaling>
          <c:orientation val="minMax"/>
        </c:scaling>
        <c:delete val="1"/>
        <c:axPos val="b"/>
        <c:numFmt formatCode="ge" sourceLinked="1"/>
        <c:majorTickMark val="none"/>
        <c:minorTickMark val="none"/>
        <c:tickLblPos val="none"/>
        <c:crossAx val="223878528"/>
        <c:crosses val="autoZero"/>
        <c:auto val="1"/>
        <c:lblOffset val="100"/>
        <c:baseTimeUnit val="years"/>
      </c:dateAx>
      <c:valAx>
        <c:axId val="22387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87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110.95</c:v>
                </c:pt>
                <c:pt idx="1">
                  <c:v>120.12</c:v>
                </c:pt>
                <c:pt idx="2">
                  <c:v>139.46</c:v>
                </c:pt>
                <c:pt idx="3">
                  <c:v>143.05000000000001</c:v>
                </c:pt>
                <c:pt idx="4">
                  <c:v>146.9</c:v>
                </c:pt>
              </c:numCache>
            </c:numRef>
          </c:val>
        </c:ser>
        <c:dLbls>
          <c:showLegendKey val="0"/>
          <c:showVal val="0"/>
          <c:showCatName val="0"/>
          <c:showSerName val="0"/>
          <c:showPercent val="0"/>
          <c:showBubbleSize val="0"/>
        </c:dLbls>
        <c:gapWidth val="150"/>
        <c:axId val="223929472"/>
        <c:axId val="22393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93.55</c:v>
                </c:pt>
                <c:pt idx="1">
                  <c:v>95.24</c:v>
                </c:pt>
                <c:pt idx="2">
                  <c:v>99.86</c:v>
                </c:pt>
                <c:pt idx="3">
                  <c:v>101.88</c:v>
                </c:pt>
                <c:pt idx="4">
                  <c:v>103.18</c:v>
                </c:pt>
              </c:numCache>
            </c:numRef>
          </c:val>
          <c:smooth val="0"/>
        </c:ser>
        <c:dLbls>
          <c:showLegendKey val="0"/>
          <c:showVal val="0"/>
          <c:showCatName val="0"/>
          <c:showSerName val="0"/>
          <c:showPercent val="0"/>
          <c:showBubbleSize val="0"/>
        </c:dLbls>
        <c:marker val="1"/>
        <c:smooth val="0"/>
        <c:axId val="223929472"/>
        <c:axId val="223931392"/>
      </c:lineChart>
      <c:dateAx>
        <c:axId val="223929472"/>
        <c:scaling>
          <c:orientation val="minMax"/>
        </c:scaling>
        <c:delete val="1"/>
        <c:axPos val="b"/>
        <c:numFmt formatCode="ge" sourceLinked="1"/>
        <c:majorTickMark val="none"/>
        <c:minorTickMark val="none"/>
        <c:tickLblPos val="none"/>
        <c:crossAx val="223931392"/>
        <c:crosses val="autoZero"/>
        <c:auto val="1"/>
        <c:lblOffset val="100"/>
        <c:baseTimeUnit val="years"/>
      </c:dateAx>
      <c:valAx>
        <c:axId val="22393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92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166.03</c:v>
                </c:pt>
                <c:pt idx="1">
                  <c:v>153.76</c:v>
                </c:pt>
                <c:pt idx="2">
                  <c:v>132.41</c:v>
                </c:pt>
                <c:pt idx="3">
                  <c:v>129.03</c:v>
                </c:pt>
                <c:pt idx="4">
                  <c:v>126.69</c:v>
                </c:pt>
              </c:numCache>
            </c:numRef>
          </c:val>
        </c:ser>
        <c:dLbls>
          <c:showLegendKey val="0"/>
          <c:showVal val="0"/>
          <c:showCatName val="0"/>
          <c:showSerName val="0"/>
          <c:showPercent val="0"/>
          <c:showBubbleSize val="0"/>
        </c:dLbls>
        <c:gapWidth val="150"/>
        <c:axId val="223953664"/>
        <c:axId val="22395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153.24</c:v>
                </c:pt>
                <c:pt idx="1">
                  <c:v>150.75</c:v>
                </c:pt>
                <c:pt idx="2">
                  <c:v>147.29</c:v>
                </c:pt>
                <c:pt idx="3">
                  <c:v>143.15</c:v>
                </c:pt>
                <c:pt idx="4">
                  <c:v>141.11000000000001</c:v>
                </c:pt>
              </c:numCache>
            </c:numRef>
          </c:val>
          <c:smooth val="0"/>
        </c:ser>
        <c:dLbls>
          <c:showLegendKey val="0"/>
          <c:showVal val="0"/>
          <c:showCatName val="0"/>
          <c:showSerName val="0"/>
          <c:showPercent val="0"/>
          <c:showBubbleSize val="0"/>
        </c:dLbls>
        <c:marker val="1"/>
        <c:smooth val="0"/>
        <c:axId val="223953664"/>
        <c:axId val="223955584"/>
      </c:lineChart>
      <c:dateAx>
        <c:axId val="223953664"/>
        <c:scaling>
          <c:orientation val="minMax"/>
        </c:scaling>
        <c:delete val="1"/>
        <c:axPos val="b"/>
        <c:numFmt formatCode="ge" sourceLinked="1"/>
        <c:majorTickMark val="none"/>
        <c:minorTickMark val="none"/>
        <c:tickLblPos val="none"/>
        <c:crossAx val="223955584"/>
        <c:crosses val="autoZero"/>
        <c:auto val="1"/>
        <c:lblOffset val="100"/>
        <c:baseTimeUnit val="years"/>
      </c:dateAx>
      <c:valAx>
        <c:axId val="22395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95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14" zoomScaleNormal="10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滋賀県　大津市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Ac1</v>
      </c>
      <c r="X8" s="49"/>
      <c r="Y8" s="49"/>
      <c r="Z8" s="49"/>
      <c r="AA8" s="49"/>
      <c r="AB8" s="49"/>
      <c r="AC8" s="49"/>
      <c r="AD8" s="50" t="s">
        <v>118</v>
      </c>
      <c r="AE8" s="50"/>
      <c r="AF8" s="50"/>
      <c r="AG8" s="50"/>
      <c r="AH8" s="50"/>
      <c r="AI8" s="50"/>
      <c r="AJ8" s="50"/>
      <c r="AK8" s="4"/>
      <c r="AL8" s="51">
        <f>データ!S6</f>
        <v>342532</v>
      </c>
      <c r="AM8" s="51"/>
      <c r="AN8" s="51"/>
      <c r="AO8" s="51"/>
      <c r="AP8" s="51"/>
      <c r="AQ8" s="51"/>
      <c r="AR8" s="51"/>
      <c r="AS8" s="51"/>
      <c r="AT8" s="46">
        <f>データ!T6</f>
        <v>464.51</v>
      </c>
      <c r="AU8" s="46"/>
      <c r="AV8" s="46"/>
      <c r="AW8" s="46"/>
      <c r="AX8" s="46"/>
      <c r="AY8" s="46"/>
      <c r="AZ8" s="46"/>
      <c r="BA8" s="46"/>
      <c r="BB8" s="46">
        <f>データ!U6</f>
        <v>737.41</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f>データ!O6</f>
        <v>64.72</v>
      </c>
      <c r="J10" s="46"/>
      <c r="K10" s="46"/>
      <c r="L10" s="46"/>
      <c r="M10" s="46"/>
      <c r="N10" s="46"/>
      <c r="O10" s="46"/>
      <c r="P10" s="46">
        <f>データ!P6</f>
        <v>96.8</v>
      </c>
      <c r="Q10" s="46"/>
      <c r="R10" s="46"/>
      <c r="S10" s="46"/>
      <c r="T10" s="46"/>
      <c r="U10" s="46"/>
      <c r="V10" s="46"/>
      <c r="W10" s="46">
        <f>データ!Q6</f>
        <v>79.36</v>
      </c>
      <c r="X10" s="46"/>
      <c r="Y10" s="46"/>
      <c r="Z10" s="46"/>
      <c r="AA10" s="46"/>
      <c r="AB10" s="46"/>
      <c r="AC10" s="46"/>
      <c r="AD10" s="51">
        <f>データ!R6</f>
        <v>2878</v>
      </c>
      <c r="AE10" s="51"/>
      <c r="AF10" s="51"/>
      <c r="AG10" s="51"/>
      <c r="AH10" s="51"/>
      <c r="AI10" s="51"/>
      <c r="AJ10" s="51"/>
      <c r="AK10" s="2"/>
      <c r="AL10" s="51">
        <f>データ!V6</f>
        <v>331214</v>
      </c>
      <c r="AM10" s="51"/>
      <c r="AN10" s="51"/>
      <c r="AO10" s="51"/>
      <c r="AP10" s="51"/>
      <c r="AQ10" s="51"/>
      <c r="AR10" s="51"/>
      <c r="AS10" s="51"/>
      <c r="AT10" s="46">
        <f>データ!W6</f>
        <v>53.34</v>
      </c>
      <c r="AU10" s="46"/>
      <c r="AV10" s="46"/>
      <c r="AW10" s="46"/>
      <c r="AX10" s="46"/>
      <c r="AY10" s="46"/>
      <c r="AZ10" s="46"/>
      <c r="BA10" s="46"/>
      <c r="BB10" s="46">
        <f>データ!X6</f>
        <v>6209.49</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120</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121</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119</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36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66</v>
      </c>
      <c r="B4" s="31"/>
      <c r="C4" s="31"/>
      <c r="D4" s="31"/>
      <c r="E4" s="31"/>
      <c r="F4" s="31"/>
      <c r="G4" s="31"/>
      <c r="H4" s="81"/>
      <c r="I4" s="82"/>
      <c r="J4" s="82"/>
      <c r="K4" s="82"/>
      <c r="L4" s="82"/>
      <c r="M4" s="82"/>
      <c r="N4" s="82"/>
      <c r="O4" s="82"/>
      <c r="P4" s="82"/>
      <c r="Q4" s="82"/>
      <c r="R4" s="82"/>
      <c r="S4" s="82"/>
      <c r="T4" s="82"/>
      <c r="U4" s="82"/>
      <c r="V4" s="82"/>
      <c r="W4" s="82"/>
      <c r="X4" s="83"/>
      <c r="Y4" s="77" t="s">
        <v>67</v>
      </c>
      <c r="Z4" s="77"/>
      <c r="AA4" s="77"/>
      <c r="AB4" s="77"/>
      <c r="AC4" s="77"/>
      <c r="AD4" s="77"/>
      <c r="AE4" s="77"/>
      <c r="AF4" s="77"/>
      <c r="AG4" s="77"/>
      <c r="AH4" s="77"/>
      <c r="AI4" s="77"/>
      <c r="AJ4" s="77" t="s">
        <v>68</v>
      </c>
      <c r="AK4" s="77"/>
      <c r="AL4" s="77"/>
      <c r="AM4" s="77"/>
      <c r="AN4" s="77"/>
      <c r="AO4" s="77"/>
      <c r="AP4" s="77"/>
      <c r="AQ4" s="77"/>
      <c r="AR4" s="77"/>
      <c r="AS4" s="77"/>
      <c r="AT4" s="77"/>
      <c r="AU4" s="77" t="s">
        <v>69</v>
      </c>
      <c r="AV4" s="77"/>
      <c r="AW4" s="77"/>
      <c r="AX4" s="77"/>
      <c r="AY4" s="77"/>
      <c r="AZ4" s="77"/>
      <c r="BA4" s="77"/>
      <c r="BB4" s="77"/>
      <c r="BC4" s="77"/>
      <c r="BD4" s="77"/>
      <c r="BE4" s="77"/>
      <c r="BF4" s="77" t="s">
        <v>70</v>
      </c>
      <c r="BG4" s="77"/>
      <c r="BH4" s="77"/>
      <c r="BI4" s="77"/>
      <c r="BJ4" s="77"/>
      <c r="BK4" s="77"/>
      <c r="BL4" s="77"/>
      <c r="BM4" s="77"/>
      <c r="BN4" s="77"/>
      <c r="BO4" s="77"/>
      <c r="BP4" s="77"/>
      <c r="BQ4" s="77" t="s">
        <v>71</v>
      </c>
      <c r="BR4" s="77"/>
      <c r="BS4" s="77"/>
      <c r="BT4" s="77"/>
      <c r="BU4" s="77"/>
      <c r="BV4" s="77"/>
      <c r="BW4" s="77"/>
      <c r="BX4" s="77"/>
      <c r="BY4" s="77"/>
      <c r="BZ4" s="77"/>
      <c r="CA4" s="77"/>
      <c r="CB4" s="77" t="s">
        <v>72</v>
      </c>
      <c r="CC4" s="77"/>
      <c r="CD4" s="77"/>
      <c r="CE4" s="77"/>
      <c r="CF4" s="77"/>
      <c r="CG4" s="77"/>
      <c r="CH4" s="77"/>
      <c r="CI4" s="77"/>
      <c r="CJ4" s="77"/>
      <c r="CK4" s="77"/>
      <c r="CL4" s="77"/>
      <c r="CM4" s="77" t="s">
        <v>73</v>
      </c>
      <c r="CN4" s="77"/>
      <c r="CO4" s="77"/>
      <c r="CP4" s="77"/>
      <c r="CQ4" s="77"/>
      <c r="CR4" s="77"/>
      <c r="CS4" s="77"/>
      <c r="CT4" s="77"/>
      <c r="CU4" s="77"/>
      <c r="CV4" s="77"/>
      <c r="CW4" s="77"/>
      <c r="CX4" s="77" t="s">
        <v>74</v>
      </c>
      <c r="CY4" s="77"/>
      <c r="CZ4" s="77"/>
      <c r="DA4" s="77"/>
      <c r="DB4" s="77"/>
      <c r="DC4" s="77"/>
      <c r="DD4" s="77"/>
      <c r="DE4" s="77"/>
      <c r="DF4" s="77"/>
      <c r="DG4" s="77"/>
      <c r="DH4" s="77"/>
      <c r="DI4" s="77" t="s">
        <v>75</v>
      </c>
      <c r="DJ4" s="77"/>
      <c r="DK4" s="77"/>
      <c r="DL4" s="77"/>
      <c r="DM4" s="77"/>
      <c r="DN4" s="77"/>
      <c r="DO4" s="77"/>
      <c r="DP4" s="77"/>
      <c r="DQ4" s="77"/>
      <c r="DR4" s="77"/>
      <c r="DS4" s="77"/>
      <c r="DT4" s="77" t="s">
        <v>76</v>
      </c>
      <c r="DU4" s="77"/>
      <c r="DV4" s="77"/>
      <c r="DW4" s="77"/>
      <c r="DX4" s="77"/>
      <c r="DY4" s="77"/>
      <c r="DZ4" s="77"/>
      <c r="EA4" s="77"/>
      <c r="EB4" s="77"/>
      <c r="EC4" s="77"/>
      <c r="ED4" s="77"/>
      <c r="EE4" s="77" t="s">
        <v>77</v>
      </c>
      <c r="EF4" s="77"/>
      <c r="EG4" s="77"/>
      <c r="EH4" s="77"/>
      <c r="EI4" s="77"/>
      <c r="EJ4" s="77"/>
      <c r="EK4" s="77"/>
      <c r="EL4" s="77"/>
      <c r="EM4" s="77"/>
      <c r="EN4" s="77"/>
      <c r="EO4" s="77"/>
    </row>
    <row r="5" spans="1:148" x14ac:dyDescent="0.15">
      <c r="A5" s="29" t="s">
        <v>78</v>
      </c>
      <c r="B5" s="32"/>
      <c r="C5" s="32"/>
      <c r="D5" s="32"/>
      <c r="E5" s="32"/>
      <c r="F5" s="32"/>
      <c r="G5" s="32"/>
      <c r="H5" s="33" t="s">
        <v>79</v>
      </c>
      <c r="I5" s="33" t="s">
        <v>80</v>
      </c>
      <c r="J5" s="33" t="s">
        <v>81</v>
      </c>
      <c r="K5" s="33" t="s">
        <v>82</v>
      </c>
      <c r="L5" s="33" t="s">
        <v>83</v>
      </c>
      <c r="M5" s="33" t="s">
        <v>5</v>
      </c>
      <c r="N5" s="33" t="s">
        <v>84</v>
      </c>
      <c r="O5" s="33" t="s">
        <v>85</v>
      </c>
      <c r="P5" s="33" t="s">
        <v>86</v>
      </c>
      <c r="Q5" s="33" t="s">
        <v>87</v>
      </c>
      <c r="R5" s="33" t="s">
        <v>88</v>
      </c>
      <c r="S5" s="33" t="s">
        <v>89</v>
      </c>
      <c r="T5" s="33" t="s">
        <v>90</v>
      </c>
      <c r="U5" s="33" t="s">
        <v>91</v>
      </c>
      <c r="V5" s="33" t="s">
        <v>92</v>
      </c>
      <c r="W5" s="33" t="s">
        <v>93</v>
      </c>
      <c r="X5" s="33" t="s">
        <v>94</v>
      </c>
      <c r="Y5" s="33" t="s">
        <v>95</v>
      </c>
      <c r="Z5" s="33" t="s">
        <v>96</v>
      </c>
      <c r="AA5" s="33" t="s">
        <v>97</v>
      </c>
      <c r="AB5" s="33" t="s">
        <v>98</v>
      </c>
      <c r="AC5" s="33" t="s">
        <v>99</v>
      </c>
      <c r="AD5" s="33" t="s">
        <v>100</v>
      </c>
      <c r="AE5" s="33" t="s">
        <v>101</v>
      </c>
      <c r="AF5" s="33" t="s">
        <v>102</v>
      </c>
      <c r="AG5" s="33" t="s">
        <v>103</v>
      </c>
      <c r="AH5" s="33" t="s">
        <v>104</v>
      </c>
      <c r="AI5" s="33" t="s">
        <v>43</v>
      </c>
      <c r="AJ5" s="33" t="s">
        <v>95</v>
      </c>
      <c r="AK5" s="33" t="s">
        <v>96</v>
      </c>
      <c r="AL5" s="33" t="s">
        <v>97</v>
      </c>
      <c r="AM5" s="33" t="s">
        <v>98</v>
      </c>
      <c r="AN5" s="33" t="s">
        <v>99</v>
      </c>
      <c r="AO5" s="33" t="s">
        <v>100</v>
      </c>
      <c r="AP5" s="33" t="s">
        <v>101</v>
      </c>
      <c r="AQ5" s="33" t="s">
        <v>102</v>
      </c>
      <c r="AR5" s="33" t="s">
        <v>103</v>
      </c>
      <c r="AS5" s="33" t="s">
        <v>104</v>
      </c>
      <c r="AT5" s="33" t="s">
        <v>105</v>
      </c>
      <c r="AU5" s="33" t="s">
        <v>95</v>
      </c>
      <c r="AV5" s="33" t="s">
        <v>96</v>
      </c>
      <c r="AW5" s="33" t="s">
        <v>97</v>
      </c>
      <c r="AX5" s="33" t="s">
        <v>98</v>
      </c>
      <c r="AY5" s="33" t="s">
        <v>99</v>
      </c>
      <c r="AZ5" s="33" t="s">
        <v>100</v>
      </c>
      <c r="BA5" s="33" t="s">
        <v>101</v>
      </c>
      <c r="BB5" s="33" t="s">
        <v>102</v>
      </c>
      <c r="BC5" s="33" t="s">
        <v>103</v>
      </c>
      <c r="BD5" s="33" t="s">
        <v>104</v>
      </c>
      <c r="BE5" s="33" t="s">
        <v>105</v>
      </c>
      <c r="BF5" s="33" t="s">
        <v>95</v>
      </c>
      <c r="BG5" s="33" t="s">
        <v>96</v>
      </c>
      <c r="BH5" s="33" t="s">
        <v>97</v>
      </c>
      <c r="BI5" s="33" t="s">
        <v>98</v>
      </c>
      <c r="BJ5" s="33" t="s">
        <v>99</v>
      </c>
      <c r="BK5" s="33" t="s">
        <v>100</v>
      </c>
      <c r="BL5" s="33" t="s">
        <v>101</v>
      </c>
      <c r="BM5" s="33" t="s">
        <v>102</v>
      </c>
      <c r="BN5" s="33" t="s">
        <v>103</v>
      </c>
      <c r="BO5" s="33" t="s">
        <v>104</v>
      </c>
      <c r="BP5" s="33" t="s">
        <v>105</v>
      </c>
      <c r="BQ5" s="33" t="s">
        <v>95</v>
      </c>
      <c r="BR5" s="33" t="s">
        <v>96</v>
      </c>
      <c r="BS5" s="33" t="s">
        <v>97</v>
      </c>
      <c r="BT5" s="33" t="s">
        <v>98</v>
      </c>
      <c r="BU5" s="33" t="s">
        <v>99</v>
      </c>
      <c r="BV5" s="33" t="s">
        <v>100</v>
      </c>
      <c r="BW5" s="33" t="s">
        <v>101</v>
      </c>
      <c r="BX5" s="33" t="s">
        <v>102</v>
      </c>
      <c r="BY5" s="33" t="s">
        <v>103</v>
      </c>
      <c r="BZ5" s="33" t="s">
        <v>104</v>
      </c>
      <c r="CA5" s="33" t="s">
        <v>105</v>
      </c>
      <c r="CB5" s="33" t="s">
        <v>95</v>
      </c>
      <c r="CC5" s="33" t="s">
        <v>96</v>
      </c>
      <c r="CD5" s="33" t="s">
        <v>97</v>
      </c>
      <c r="CE5" s="33" t="s">
        <v>98</v>
      </c>
      <c r="CF5" s="33" t="s">
        <v>99</v>
      </c>
      <c r="CG5" s="33" t="s">
        <v>100</v>
      </c>
      <c r="CH5" s="33" t="s">
        <v>101</v>
      </c>
      <c r="CI5" s="33" t="s">
        <v>102</v>
      </c>
      <c r="CJ5" s="33" t="s">
        <v>103</v>
      </c>
      <c r="CK5" s="33" t="s">
        <v>104</v>
      </c>
      <c r="CL5" s="33" t="s">
        <v>105</v>
      </c>
      <c r="CM5" s="33" t="s">
        <v>95</v>
      </c>
      <c r="CN5" s="33" t="s">
        <v>96</v>
      </c>
      <c r="CO5" s="33" t="s">
        <v>97</v>
      </c>
      <c r="CP5" s="33" t="s">
        <v>98</v>
      </c>
      <c r="CQ5" s="33" t="s">
        <v>99</v>
      </c>
      <c r="CR5" s="33" t="s">
        <v>100</v>
      </c>
      <c r="CS5" s="33" t="s">
        <v>101</v>
      </c>
      <c r="CT5" s="33" t="s">
        <v>102</v>
      </c>
      <c r="CU5" s="33" t="s">
        <v>103</v>
      </c>
      <c r="CV5" s="33" t="s">
        <v>104</v>
      </c>
      <c r="CW5" s="33" t="s">
        <v>105</v>
      </c>
      <c r="CX5" s="33" t="s">
        <v>95</v>
      </c>
      <c r="CY5" s="33" t="s">
        <v>96</v>
      </c>
      <c r="CZ5" s="33" t="s">
        <v>97</v>
      </c>
      <c r="DA5" s="33" t="s">
        <v>98</v>
      </c>
      <c r="DB5" s="33" t="s">
        <v>99</v>
      </c>
      <c r="DC5" s="33" t="s">
        <v>100</v>
      </c>
      <c r="DD5" s="33" t="s">
        <v>101</v>
      </c>
      <c r="DE5" s="33" t="s">
        <v>102</v>
      </c>
      <c r="DF5" s="33" t="s">
        <v>103</v>
      </c>
      <c r="DG5" s="33" t="s">
        <v>104</v>
      </c>
      <c r="DH5" s="33" t="s">
        <v>105</v>
      </c>
      <c r="DI5" s="33" t="s">
        <v>95</v>
      </c>
      <c r="DJ5" s="33" t="s">
        <v>96</v>
      </c>
      <c r="DK5" s="33" t="s">
        <v>97</v>
      </c>
      <c r="DL5" s="33" t="s">
        <v>98</v>
      </c>
      <c r="DM5" s="33" t="s">
        <v>99</v>
      </c>
      <c r="DN5" s="33" t="s">
        <v>100</v>
      </c>
      <c r="DO5" s="33" t="s">
        <v>101</v>
      </c>
      <c r="DP5" s="33" t="s">
        <v>102</v>
      </c>
      <c r="DQ5" s="33" t="s">
        <v>103</v>
      </c>
      <c r="DR5" s="33" t="s">
        <v>104</v>
      </c>
      <c r="DS5" s="33" t="s">
        <v>105</v>
      </c>
      <c r="DT5" s="33" t="s">
        <v>95</v>
      </c>
      <c r="DU5" s="33" t="s">
        <v>96</v>
      </c>
      <c r="DV5" s="33" t="s">
        <v>97</v>
      </c>
      <c r="DW5" s="33" t="s">
        <v>98</v>
      </c>
      <c r="DX5" s="33" t="s">
        <v>99</v>
      </c>
      <c r="DY5" s="33" t="s">
        <v>100</v>
      </c>
      <c r="DZ5" s="33" t="s">
        <v>101</v>
      </c>
      <c r="EA5" s="33" t="s">
        <v>102</v>
      </c>
      <c r="EB5" s="33" t="s">
        <v>103</v>
      </c>
      <c r="EC5" s="33" t="s">
        <v>104</v>
      </c>
      <c r="ED5" s="33" t="s">
        <v>105</v>
      </c>
      <c r="EE5" s="33" t="s">
        <v>95</v>
      </c>
      <c r="EF5" s="33" t="s">
        <v>96</v>
      </c>
      <c r="EG5" s="33" t="s">
        <v>97</v>
      </c>
      <c r="EH5" s="33" t="s">
        <v>98</v>
      </c>
      <c r="EI5" s="33" t="s">
        <v>99</v>
      </c>
      <c r="EJ5" s="33" t="s">
        <v>100</v>
      </c>
      <c r="EK5" s="33" t="s">
        <v>101</v>
      </c>
      <c r="EL5" s="33" t="s">
        <v>102</v>
      </c>
      <c r="EM5" s="33" t="s">
        <v>103</v>
      </c>
      <c r="EN5" s="33" t="s">
        <v>104</v>
      </c>
      <c r="EO5" s="33" t="s">
        <v>105</v>
      </c>
    </row>
    <row r="6" spans="1:148" s="37" customFormat="1" x14ac:dyDescent="0.15">
      <c r="A6" s="29" t="s">
        <v>106</v>
      </c>
      <c r="B6" s="34">
        <f>B7</f>
        <v>2016</v>
      </c>
      <c r="C6" s="34">
        <f t="shared" ref="C6:X6" si="3">C7</f>
        <v>252018</v>
      </c>
      <c r="D6" s="34">
        <f t="shared" si="3"/>
        <v>46</v>
      </c>
      <c r="E6" s="34">
        <f t="shared" si="3"/>
        <v>17</v>
      </c>
      <c r="F6" s="34">
        <f t="shared" si="3"/>
        <v>1</v>
      </c>
      <c r="G6" s="34">
        <f t="shared" si="3"/>
        <v>0</v>
      </c>
      <c r="H6" s="34" t="str">
        <f t="shared" si="3"/>
        <v>滋賀県　大津市</v>
      </c>
      <c r="I6" s="34" t="str">
        <f t="shared" si="3"/>
        <v>法適用</v>
      </c>
      <c r="J6" s="34" t="str">
        <f t="shared" si="3"/>
        <v>下水道事業</v>
      </c>
      <c r="K6" s="34" t="str">
        <f t="shared" si="3"/>
        <v>公共下水道</v>
      </c>
      <c r="L6" s="34" t="str">
        <f t="shared" si="3"/>
        <v>Ac1</v>
      </c>
      <c r="M6" s="34">
        <f t="shared" si="3"/>
        <v>0</v>
      </c>
      <c r="N6" s="35" t="str">
        <f t="shared" si="3"/>
        <v>-</v>
      </c>
      <c r="O6" s="35">
        <f t="shared" si="3"/>
        <v>64.72</v>
      </c>
      <c r="P6" s="35">
        <f t="shared" si="3"/>
        <v>96.8</v>
      </c>
      <c r="Q6" s="35">
        <f t="shared" si="3"/>
        <v>79.36</v>
      </c>
      <c r="R6" s="35">
        <f t="shared" si="3"/>
        <v>2878</v>
      </c>
      <c r="S6" s="35">
        <f t="shared" si="3"/>
        <v>342532</v>
      </c>
      <c r="T6" s="35">
        <f t="shared" si="3"/>
        <v>464.51</v>
      </c>
      <c r="U6" s="35">
        <f t="shared" si="3"/>
        <v>737.41</v>
      </c>
      <c r="V6" s="35">
        <f t="shared" si="3"/>
        <v>331214</v>
      </c>
      <c r="W6" s="35">
        <f t="shared" si="3"/>
        <v>53.34</v>
      </c>
      <c r="X6" s="35">
        <f t="shared" si="3"/>
        <v>6209.49</v>
      </c>
      <c r="Y6" s="36">
        <f>IF(Y7="",NA(),Y7)</f>
        <v>110.18</v>
      </c>
      <c r="Z6" s="36">
        <f t="shared" ref="Z6:AH6" si="4">IF(Z7="",NA(),Z7)</f>
        <v>117.39</v>
      </c>
      <c r="AA6" s="36">
        <f t="shared" si="4"/>
        <v>122.47</v>
      </c>
      <c r="AB6" s="36">
        <f t="shared" si="4"/>
        <v>123.09</v>
      </c>
      <c r="AC6" s="36">
        <f t="shared" si="4"/>
        <v>117.04</v>
      </c>
      <c r="AD6" s="36">
        <f t="shared" si="4"/>
        <v>102.74</v>
      </c>
      <c r="AE6" s="36">
        <f t="shared" si="4"/>
        <v>103.51</v>
      </c>
      <c r="AF6" s="36">
        <f t="shared" si="4"/>
        <v>105.47</v>
      </c>
      <c r="AG6" s="36">
        <f t="shared" si="4"/>
        <v>106.67</v>
      </c>
      <c r="AH6" s="36">
        <f t="shared" si="4"/>
        <v>107.45</v>
      </c>
      <c r="AI6" s="35" t="str">
        <f>IF(AI7="","",IF(AI7="-","【-】","【"&amp;SUBSTITUTE(TEXT(AI7,"#,##0.00"),"-","△")&amp;"】"))</f>
        <v>【108.57】</v>
      </c>
      <c r="AJ6" s="35">
        <f>IF(AJ7="",NA(),AJ7)</f>
        <v>0</v>
      </c>
      <c r="AK6" s="35">
        <f t="shared" ref="AK6:AS6" si="5">IF(AK7="",NA(),AK7)</f>
        <v>0</v>
      </c>
      <c r="AL6" s="35">
        <f t="shared" si="5"/>
        <v>0</v>
      </c>
      <c r="AM6" s="35">
        <f t="shared" si="5"/>
        <v>0</v>
      </c>
      <c r="AN6" s="35">
        <f t="shared" si="5"/>
        <v>0</v>
      </c>
      <c r="AO6" s="36">
        <f t="shared" si="5"/>
        <v>15.05</v>
      </c>
      <c r="AP6" s="36">
        <f t="shared" si="5"/>
        <v>11.76</v>
      </c>
      <c r="AQ6" s="36">
        <f t="shared" si="5"/>
        <v>13.3</v>
      </c>
      <c r="AR6" s="36">
        <f t="shared" si="5"/>
        <v>12.51</v>
      </c>
      <c r="AS6" s="36">
        <f t="shared" si="5"/>
        <v>11.01</v>
      </c>
      <c r="AT6" s="35" t="str">
        <f>IF(AT7="","",IF(AT7="-","【-】","【"&amp;SUBSTITUTE(TEXT(AT7,"#,##0.00"),"-","△")&amp;"】"))</f>
        <v>【4.38】</v>
      </c>
      <c r="AU6" s="36">
        <f>IF(AU7="",NA(),AU7)</f>
        <v>282.32</v>
      </c>
      <c r="AV6" s="36">
        <f t="shared" ref="AV6:BD6" si="6">IF(AV7="",NA(),AV7)</f>
        <v>262.48</v>
      </c>
      <c r="AW6" s="36">
        <f t="shared" si="6"/>
        <v>108.27</v>
      </c>
      <c r="AX6" s="36">
        <f t="shared" si="6"/>
        <v>138.76</v>
      </c>
      <c r="AY6" s="36">
        <f t="shared" si="6"/>
        <v>131.82</v>
      </c>
      <c r="AZ6" s="36">
        <f t="shared" si="6"/>
        <v>184.15</v>
      </c>
      <c r="BA6" s="36">
        <f t="shared" si="6"/>
        <v>205.35</v>
      </c>
      <c r="BB6" s="36">
        <f t="shared" si="6"/>
        <v>52.63</v>
      </c>
      <c r="BC6" s="36">
        <f t="shared" si="6"/>
        <v>54.09</v>
      </c>
      <c r="BD6" s="36">
        <f t="shared" si="6"/>
        <v>54.03</v>
      </c>
      <c r="BE6" s="35" t="str">
        <f>IF(BE7="","",IF(BE7="-","【-】","【"&amp;SUBSTITUTE(TEXT(BE7,"#,##0.00"),"-","△")&amp;"】"))</f>
        <v>【59.95】</v>
      </c>
      <c r="BF6" s="36">
        <f>IF(BF7="",NA(),BF7)</f>
        <v>891.34</v>
      </c>
      <c r="BG6" s="36">
        <f t="shared" ref="BG6:BO6" si="7">IF(BG7="",NA(),BG7)</f>
        <v>835.38</v>
      </c>
      <c r="BH6" s="36">
        <f t="shared" si="7"/>
        <v>793.12</v>
      </c>
      <c r="BI6" s="36">
        <f t="shared" si="7"/>
        <v>736.62</v>
      </c>
      <c r="BJ6" s="36">
        <f t="shared" si="7"/>
        <v>664.73</v>
      </c>
      <c r="BK6" s="36">
        <f t="shared" si="7"/>
        <v>941.18</v>
      </c>
      <c r="BL6" s="36">
        <f t="shared" si="7"/>
        <v>893.45</v>
      </c>
      <c r="BM6" s="36">
        <f t="shared" si="7"/>
        <v>843.57</v>
      </c>
      <c r="BN6" s="36">
        <f t="shared" si="7"/>
        <v>845.86</v>
      </c>
      <c r="BO6" s="36">
        <f t="shared" si="7"/>
        <v>802.49</v>
      </c>
      <c r="BP6" s="35" t="str">
        <f>IF(BP7="","",IF(BP7="-","【-】","【"&amp;SUBSTITUTE(TEXT(BP7,"#,##0.00"),"-","△")&amp;"】"))</f>
        <v>【728.30】</v>
      </c>
      <c r="BQ6" s="36">
        <f>IF(BQ7="",NA(),BQ7)</f>
        <v>110.95</v>
      </c>
      <c r="BR6" s="36">
        <f t="shared" ref="BR6:BZ6" si="8">IF(BR7="",NA(),BR7)</f>
        <v>120.12</v>
      </c>
      <c r="BS6" s="36">
        <f t="shared" si="8"/>
        <v>139.46</v>
      </c>
      <c r="BT6" s="36">
        <f t="shared" si="8"/>
        <v>143.05000000000001</v>
      </c>
      <c r="BU6" s="36">
        <f t="shared" si="8"/>
        <v>146.9</v>
      </c>
      <c r="BV6" s="36">
        <f t="shared" si="8"/>
        <v>93.55</v>
      </c>
      <c r="BW6" s="36">
        <f t="shared" si="8"/>
        <v>95.24</v>
      </c>
      <c r="BX6" s="36">
        <f t="shared" si="8"/>
        <v>99.86</v>
      </c>
      <c r="BY6" s="36">
        <f t="shared" si="8"/>
        <v>101.88</v>
      </c>
      <c r="BZ6" s="36">
        <f t="shared" si="8"/>
        <v>103.18</v>
      </c>
      <c r="CA6" s="35" t="str">
        <f>IF(CA7="","",IF(CA7="-","【-】","【"&amp;SUBSTITUTE(TEXT(CA7,"#,##0.00"),"-","△")&amp;"】"))</f>
        <v>【100.04】</v>
      </c>
      <c r="CB6" s="36">
        <f>IF(CB7="",NA(),CB7)</f>
        <v>166.03</v>
      </c>
      <c r="CC6" s="36">
        <f t="shared" ref="CC6:CK6" si="9">IF(CC7="",NA(),CC7)</f>
        <v>153.76</v>
      </c>
      <c r="CD6" s="36">
        <f t="shared" si="9"/>
        <v>132.41</v>
      </c>
      <c r="CE6" s="36">
        <f t="shared" si="9"/>
        <v>129.03</v>
      </c>
      <c r="CF6" s="36">
        <f t="shared" si="9"/>
        <v>126.69</v>
      </c>
      <c r="CG6" s="36">
        <f t="shared" si="9"/>
        <v>153.24</v>
      </c>
      <c r="CH6" s="36">
        <f t="shared" si="9"/>
        <v>150.75</v>
      </c>
      <c r="CI6" s="36">
        <f t="shared" si="9"/>
        <v>147.29</v>
      </c>
      <c r="CJ6" s="36">
        <f t="shared" si="9"/>
        <v>143.15</v>
      </c>
      <c r="CK6" s="36">
        <f t="shared" si="9"/>
        <v>141.11000000000001</v>
      </c>
      <c r="CL6" s="35" t="str">
        <f>IF(CL7="","",IF(CL7="-","【-】","【"&amp;SUBSTITUTE(TEXT(CL7,"#,##0.00"),"-","△")&amp;"】"))</f>
        <v>【137.82】</v>
      </c>
      <c r="CM6" s="36">
        <f>IF(CM7="",NA(),CM7)</f>
        <v>65.17</v>
      </c>
      <c r="CN6" s="36">
        <f t="shared" ref="CN6:CV6" si="10">IF(CN7="",NA(),CN7)</f>
        <v>65.88</v>
      </c>
      <c r="CO6" s="36">
        <f t="shared" si="10"/>
        <v>69.150000000000006</v>
      </c>
      <c r="CP6" s="36">
        <f t="shared" si="10"/>
        <v>69.06</v>
      </c>
      <c r="CQ6" s="36">
        <f t="shared" si="10"/>
        <v>67.22</v>
      </c>
      <c r="CR6" s="36">
        <f t="shared" si="10"/>
        <v>61.73</v>
      </c>
      <c r="CS6" s="36">
        <f t="shared" si="10"/>
        <v>61.1</v>
      </c>
      <c r="CT6" s="36">
        <f t="shared" si="10"/>
        <v>61.03</v>
      </c>
      <c r="CU6" s="36">
        <f t="shared" si="10"/>
        <v>62.5</v>
      </c>
      <c r="CV6" s="36">
        <f t="shared" si="10"/>
        <v>63.26</v>
      </c>
      <c r="CW6" s="35" t="str">
        <f>IF(CW7="","",IF(CW7="-","【-】","【"&amp;SUBSTITUTE(TEXT(CW7,"#,##0.00"),"-","△")&amp;"】"))</f>
        <v>【60.09】</v>
      </c>
      <c r="CX6" s="36">
        <f>IF(CX7="",NA(),CX7)</f>
        <v>97.41</v>
      </c>
      <c r="CY6" s="36">
        <f t="shared" ref="CY6:DG6" si="11">IF(CY7="",NA(),CY7)</f>
        <v>97.49</v>
      </c>
      <c r="CZ6" s="36">
        <f t="shared" si="11"/>
        <v>97.66</v>
      </c>
      <c r="DA6" s="36">
        <f t="shared" si="11"/>
        <v>97.73</v>
      </c>
      <c r="DB6" s="36">
        <f t="shared" si="11"/>
        <v>97.82</v>
      </c>
      <c r="DC6" s="36">
        <f t="shared" si="11"/>
        <v>93.1</v>
      </c>
      <c r="DD6" s="36">
        <f t="shared" si="11"/>
        <v>93.47</v>
      </c>
      <c r="DE6" s="36">
        <f t="shared" si="11"/>
        <v>93.83</v>
      </c>
      <c r="DF6" s="36">
        <f t="shared" si="11"/>
        <v>93.88</v>
      </c>
      <c r="DG6" s="36">
        <f t="shared" si="11"/>
        <v>94.07</v>
      </c>
      <c r="DH6" s="35" t="str">
        <f>IF(DH7="","",IF(DH7="-","【-】","【"&amp;SUBSTITUTE(TEXT(DH7,"#,##0.00"),"-","△")&amp;"】"))</f>
        <v>【94.90】</v>
      </c>
      <c r="DI6" s="36">
        <f>IF(DI7="",NA(),DI7)</f>
        <v>7.76</v>
      </c>
      <c r="DJ6" s="36">
        <f t="shared" ref="DJ6:DR6" si="12">IF(DJ7="",NA(),DJ7)</f>
        <v>10.16</v>
      </c>
      <c r="DK6" s="36">
        <f t="shared" si="12"/>
        <v>13.99</v>
      </c>
      <c r="DL6" s="36">
        <f t="shared" si="12"/>
        <v>16.760000000000002</v>
      </c>
      <c r="DM6" s="36">
        <f t="shared" si="12"/>
        <v>19.440000000000001</v>
      </c>
      <c r="DN6" s="36">
        <f t="shared" si="12"/>
        <v>15.36</v>
      </c>
      <c r="DO6" s="36">
        <f t="shared" si="12"/>
        <v>16.57</v>
      </c>
      <c r="DP6" s="36">
        <f t="shared" si="12"/>
        <v>28.06</v>
      </c>
      <c r="DQ6" s="36">
        <f t="shared" si="12"/>
        <v>29.48</v>
      </c>
      <c r="DR6" s="36">
        <f t="shared" si="12"/>
        <v>28.95</v>
      </c>
      <c r="DS6" s="35" t="str">
        <f>IF(DS7="","",IF(DS7="-","【-】","【"&amp;SUBSTITUTE(TEXT(DS7,"#,##0.00"),"-","△")&amp;"】"))</f>
        <v>【37.36】</v>
      </c>
      <c r="DT6" s="36">
        <f>IF(DT7="",NA(),DT7)</f>
        <v>0.2</v>
      </c>
      <c r="DU6" s="36">
        <f t="shared" ref="DU6:EC6" si="13">IF(DU7="",NA(),DU7)</f>
        <v>0.26</v>
      </c>
      <c r="DV6" s="36">
        <f t="shared" si="13"/>
        <v>0.43</v>
      </c>
      <c r="DW6" s="36">
        <f t="shared" si="13"/>
        <v>0.54</v>
      </c>
      <c r="DX6" s="36">
        <f t="shared" si="13"/>
        <v>0.78</v>
      </c>
      <c r="DY6" s="36">
        <f t="shared" si="13"/>
        <v>2.81</v>
      </c>
      <c r="DZ6" s="36">
        <f t="shared" si="13"/>
        <v>3.11</v>
      </c>
      <c r="EA6" s="36">
        <f t="shared" si="13"/>
        <v>3.32</v>
      </c>
      <c r="EB6" s="36">
        <f t="shared" si="13"/>
        <v>3.89</v>
      </c>
      <c r="EC6" s="36">
        <f t="shared" si="13"/>
        <v>4.07</v>
      </c>
      <c r="ED6" s="35" t="str">
        <f>IF(ED7="","",IF(ED7="-","【-】","【"&amp;SUBSTITUTE(TEXT(ED7,"#,##0.00"),"-","△")&amp;"】"))</f>
        <v>【4.96】</v>
      </c>
      <c r="EE6" s="36">
        <f>IF(EE7="",NA(),EE7)</f>
        <v>0.04</v>
      </c>
      <c r="EF6" s="36">
        <f t="shared" ref="EF6:EN6" si="14">IF(EF7="",NA(),EF7)</f>
        <v>0.05</v>
      </c>
      <c r="EG6" s="36">
        <f t="shared" si="14"/>
        <v>0.13</v>
      </c>
      <c r="EH6" s="36">
        <f t="shared" si="14"/>
        <v>0.13</v>
      </c>
      <c r="EI6" s="36">
        <f t="shared" si="14"/>
        <v>0.06</v>
      </c>
      <c r="EJ6" s="36">
        <f t="shared" si="14"/>
        <v>0.1</v>
      </c>
      <c r="EK6" s="36">
        <f t="shared" si="14"/>
        <v>0.1</v>
      </c>
      <c r="EL6" s="36">
        <f t="shared" si="14"/>
        <v>0.11</v>
      </c>
      <c r="EM6" s="36">
        <f t="shared" si="14"/>
        <v>0.12</v>
      </c>
      <c r="EN6" s="36">
        <f t="shared" si="14"/>
        <v>0.13</v>
      </c>
      <c r="EO6" s="35" t="str">
        <f>IF(EO7="","",IF(EO7="-","【-】","【"&amp;SUBSTITUTE(TEXT(EO7,"#,##0.00"),"-","△")&amp;"】"))</f>
        <v>【0.27】</v>
      </c>
    </row>
    <row r="7" spans="1:148" s="37" customFormat="1" x14ac:dyDescent="0.15">
      <c r="A7" s="29"/>
      <c r="B7" s="38">
        <v>2016</v>
      </c>
      <c r="C7" s="38">
        <v>252018</v>
      </c>
      <c r="D7" s="38">
        <v>46</v>
      </c>
      <c r="E7" s="38">
        <v>17</v>
      </c>
      <c r="F7" s="38">
        <v>1</v>
      </c>
      <c r="G7" s="38">
        <v>0</v>
      </c>
      <c r="H7" s="38" t="s">
        <v>107</v>
      </c>
      <c r="I7" s="38" t="s">
        <v>108</v>
      </c>
      <c r="J7" s="38" t="s">
        <v>109</v>
      </c>
      <c r="K7" s="38" t="s">
        <v>110</v>
      </c>
      <c r="L7" s="38" t="s">
        <v>111</v>
      </c>
      <c r="M7" s="38"/>
      <c r="N7" s="39" t="s">
        <v>112</v>
      </c>
      <c r="O7" s="39">
        <v>64.72</v>
      </c>
      <c r="P7" s="39">
        <v>96.8</v>
      </c>
      <c r="Q7" s="39">
        <v>79.36</v>
      </c>
      <c r="R7" s="39">
        <v>2878</v>
      </c>
      <c r="S7" s="39">
        <v>342532</v>
      </c>
      <c r="T7" s="39">
        <v>464.51</v>
      </c>
      <c r="U7" s="39">
        <v>737.41</v>
      </c>
      <c r="V7" s="39">
        <v>331214</v>
      </c>
      <c r="W7" s="39">
        <v>53.34</v>
      </c>
      <c r="X7" s="39">
        <v>6209.49</v>
      </c>
      <c r="Y7" s="39">
        <v>110.18</v>
      </c>
      <c r="Z7" s="39">
        <v>117.39</v>
      </c>
      <c r="AA7" s="39">
        <v>122.47</v>
      </c>
      <c r="AB7" s="39">
        <v>123.09</v>
      </c>
      <c r="AC7" s="39">
        <v>117.04</v>
      </c>
      <c r="AD7" s="39">
        <v>102.74</v>
      </c>
      <c r="AE7" s="39">
        <v>103.51</v>
      </c>
      <c r="AF7" s="39">
        <v>105.47</v>
      </c>
      <c r="AG7" s="39">
        <v>106.67</v>
      </c>
      <c r="AH7" s="39">
        <v>107.45</v>
      </c>
      <c r="AI7" s="39">
        <v>108.57</v>
      </c>
      <c r="AJ7" s="39">
        <v>0</v>
      </c>
      <c r="AK7" s="39">
        <v>0</v>
      </c>
      <c r="AL7" s="39">
        <v>0</v>
      </c>
      <c r="AM7" s="39">
        <v>0</v>
      </c>
      <c r="AN7" s="39">
        <v>0</v>
      </c>
      <c r="AO7" s="39">
        <v>15.05</v>
      </c>
      <c r="AP7" s="39">
        <v>11.76</v>
      </c>
      <c r="AQ7" s="39">
        <v>13.3</v>
      </c>
      <c r="AR7" s="39">
        <v>12.51</v>
      </c>
      <c r="AS7" s="39">
        <v>11.01</v>
      </c>
      <c r="AT7" s="39">
        <v>4.38</v>
      </c>
      <c r="AU7" s="39">
        <v>282.32</v>
      </c>
      <c r="AV7" s="39">
        <v>262.48</v>
      </c>
      <c r="AW7" s="39">
        <v>108.27</v>
      </c>
      <c r="AX7" s="39">
        <v>138.76</v>
      </c>
      <c r="AY7" s="39">
        <v>131.82</v>
      </c>
      <c r="AZ7" s="39">
        <v>184.15</v>
      </c>
      <c r="BA7" s="39">
        <v>205.35</v>
      </c>
      <c r="BB7" s="39">
        <v>52.63</v>
      </c>
      <c r="BC7" s="39">
        <v>54.09</v>
      </c>
      <c r="BD7" s="39">
        <v>54.03</v>
      </c>
      <c r="BE7" s="39">
        <v>59.95</v>
      </c>
      <c r="BF7" s="39">
        <v>891.34</v>
      </c>
      <c r="BG7" s="39">
        <v>835.38</v>
      </c>
      <c r="BH7" s="39">
        <v>793.12</v>
      </c>
      <c r="BI7" s="39">
        <v>736.62</v>
      </c>
      <c r="BJ7" s="39">
        <v>664.73</v>
      </c>
      <c r="BK7" s="39">
        <v>941.18</v>
      </c>
      <c r="BL7" s="39">
        <v>893.45</v>
      </c>
      <c r="BM7" s="39">
        <v>843.57</v>
      </c>
      <c r="BN7" s="39">
        <v>845.86</v>
      </c>
      <c r="BO7" s="39">
        <v>802.49</v>
      </c>
      <c r="BP7" s="39">
        <v>728.3</v>
      </c>
      <c r="BQ7" s="39">
        <v>110.95</v>
      </c>
      <c r="BR7" s="39">
        <v>120.12</v>
      </c>
      <c r="BS7" s="39">
        <v>139.46</v>
      </c>
      <c r="BT7" s="39">
        <v>143.05000000000001</v>
      </c>
      <c r="BU7" s="39">
        <v>146.9</v>
      </c>
      <c r="BV7" s="39">
        <v>93.55</v>
      </c>
      <c r="BW7" s="39">
        <v>95.24</v>
      </c>
      <c r="BX7" s="39">
        <v>99.86</v>
      </c>
      <c r="BY7" s="39">
        <v>101.88</v>
      </c>
      <c r="BZ7" s="39">
        <v>103.18</v>
      </c>
      <c r="CA7" s="39">
        <v>100.04</v>
      </c>
      <c r="CB7" s="39">
        <v>166.03</v>
      </c>
      <c r="CC7" s="39">
        <v>153.76</v>
      </c>
      <c r="CD7" s="39">
        <v>132.41</v>
      </c>
      <c r="CE7" s="39">
        <v>129.03</v>
      </c>
      <c r="CF7" s="39">
        <v>126.69</v>
      </c>
      <c r="CG7" s="39">
        <v>153.24</v>
      </c>
      <c r="CH7" s="39">
        <v>150.75</v>
      </c>
      <c r="CI7" s="39">
        <v>147.29</v>
      </c>
      <c r="CJ7" s="39">
        <v>143.15</v>
      </c>
      <c r="CK7" s="39">
        <v>141.11000000000001</v>
      </c>
      <c r="CL7" s="39">
        <v>137.82</v>
      </c>
      <c r="CM7" s="39">
        <v>65.17</v>
      </c>
      <c r="CN7" s="39">
        <v>65.88</v>
      </c>
      <c r="CO7" s="39">
        <v>69.150000000000006</v>
      </c>
      <c r="CP7" s="39">
        <v>69.06</v>
      </c>
      <c r="CQ7" s="39">
        <v>67.22</v>
      </c>
      <c r="CR7" s="39">
        <v>61.73</v>
      </c>
      <c r="CS7" s="39">
        <v>61.1</v>
      </c>
      <c r="CT7" s="39">
        <v>61.03</v>
      </c>
      <c r="CU7" s="39">
        <v>62.5</v>
      </c>
      <c r="CV7" s="39">
        <v>63.26</v>
      </c>
      <c r="CW7" s="39">
        <v>60.09</v>
      </c>
      <c r="CX7" s="39">
        <v>97.41</v>
      </c>
      <c r="CY7" s="39">
        <v>97.49</v>
      </c>
      <c r="CZ7" s="39">
        <v>97.66</v>
      </c>
      <c r="DA7" s="39">
        <v>97.73</v>
      </c>
      <c r="DB7" s="39">
        <v>97.82</v>
      </c>
      <c r="DC7" s="39">
        <v>93.1</v>
      </c>
      <c r="DD7" s="39">
        <v>93.47</v>
      </c>
      <c r="DE7" s="39">
        <v>93.83</v>
      </c>
      <c r="DF7" s="39">
        <v>93.88</v>
      </c>
      <c r="DG7" s="39">
        <v>94.07</v>
      </c>
      <c r="DH7" s="39">
        <v>94.9</v>
      </c>
      <c r="DI7" s="39">
        <v>7.76</v>
      </c>
      <c r="DJ7" s="39">
        <v>10.16</v>
      </c>
      <c r="DK7" s="39">
        <v>13.99</v>
      </c>
      <c r="DL7" s="39">
        <v>16.760000000000002</v>
      </c>
      <c r="DM7" s="39">
        <v>19.440000000000001</v>
      </c>
      <c r="DN7" s="39">
        <v>15.36</v>
      </c>
      <c r="DO7" s="39">
        <v>16.57</v>
      </c>
      <c r="DP7" s="39">
        <v>28.06</v>
      </c>
      <c r="DQ7" s="39">
        <v>29.48</v>
      </c>
      <c r="DR7" s="39">
        <v>28.95</v>
      </c>
      <c r="DS7" s="39">
        <v>37.36</v>
      </c>
      <c r="DT7" s="39">
        <v>0.2</v>
      </c>
      <c r="DU7" s="39">
        <v>0.26</v>
      </c>
      <c r="DV7" s="39">
        <v>0.43</v>
      </c>
      <c r="DW7" s="39">
        <v>0.54</v>
      </c>
      <c r="DX7" s="39">
        <v>0.78</v>
      </c>
      <c r="DY7" s="39">
        <v>2.81</v>
      </c>
      <c r="DZ7" s="39">
        <v>3.11</v>
      </c>
      <c r="EA7" s="39">
        <v>3.32</v>
      </c>
      <c r="EB7" s="39">
        <v>3.89</v>
      </c>
      <c r="EC7" s="39">
        <v>4.07</v>
      </c>
      <c r="ED7" s="39">
        <v>4.96</v>
      </c>
      <c r="EE7" s="39">
        <v>0.04</v>
      </c>
      <c r="EF7" s="39">
        <v>0.05</v>
      </c>
      <c r="EG7" s="39">
        <v>0.13</v>
      </c>
      <c r="EH7" s="39">
        <v>0.13</v>
      </c>
      <c r="EI7" s="39">
        <v>0.06</v>
      </c>
      <c r="EJ7" s="39">
        <v>0.1</v>
      </c>
      <c r="EK7" s="39">
        <v>0.1</v>
      </c>
      <c r="EL7" s="39">
        <v>0.11</v>
      </c>
      <c r="EM7" s="39">
        <v>0.12</v>
      </c>
      <c r="EN7" s="39">
        <v>0.13</v>
      </c>
      <c r="EO7" s="39">
        <v>0.27</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113</v>
      </c>
      <c r="C9" s="41" t="s">
        <v>114</v>
      </c>
      <c r="D9" s="41" t="s">
        <v>115</v>
      </c>
      <c r="E9" s="41" t="s">
        <v>116</v>
      </c>
      <c r="F9" s="41" t="s">
        <v>117</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大津市企業局</cp:lastModifiedBy>
  <cp:lastPrinted>2018-02-19T08:19:36Z</cp:lastPrinted>
  <dcterms:created xsi:type="dcterms:W3CDTF">2017-12-25T01:52:01Z</dcterms:created>
  <dcterms:modified xsi:type="dcterms:W3CDTF">2018-02-19T08:19:49Z</dcterms:modified>
  <cp:category/>
</cp:coreProperties>
</file>