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<sst xmlns="http://schemas.openxmlformats.org/spreadsheetml/2006/main" count="232" uniqueCount="120">
  <si>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</si>
  <si>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</si>
  <si>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</si>
  <si>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</si>
  <si>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</si>
  <si>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</si>
  <si>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</si>
  <si>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</si>
  <si>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</si>
  <si>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</si>
  <si>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</si>
  <si>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</si>
  <si>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</si>
  <si>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</si>
  <si>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</si>
  <si>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</si>
  <si>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</si>
  <si>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</si>
  <si>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</si>
  <si>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</si>
  <si>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</si>
  <si>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</si>
  <si>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</si>
  <si>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</si>
  <si>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</si>
  <si>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</si>
  <si>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</si>
  <si>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</si>
  <si>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</si>
  <si>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</si>
  <si>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</si>
  <si>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</si>
  <si>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</si>
  <si>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</si>
  <si>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</si>
  <si>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</si>
  <si>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</si>
  <si>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</si>
  <si>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</si>
  <si>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</si>
  <si>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</si>
  <si>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</si>
  <si>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</si>
  <si>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</si>
  <si>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</si>
  <si>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</si>
  <si>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</si>
  <si>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</si>
  <si>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</si>
  <si>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</si>
  <si>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</si>
  <si>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</si>
  <si>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</si>
  <si>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</si>
  <si>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</si>
  <si>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</si>
  <si>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</si>
  <si>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</si>
  <si>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</si>
  <si>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</si>
  <si>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</si>
  <si>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</si>
  <si>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</si>
  <si>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</si>
  <si>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</si>
  <si>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</si>
  <si>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</si>
  <si>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</si>
  <si>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</si>
  <si>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</si>
  <si>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</si>
  <si>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</si>
  <si>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</si>
  <si>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</si>
  <si>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</si>
  <si>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</si>
  <si>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</si>
  <si>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</si>
  <si>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</si>
  <si>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</si>
  <si>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</si>
  <si>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</si>
  <si>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</si>
  <si>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</si>
  <si>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</si>
  <si>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</si>
  <si>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</si>
  <si>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</si>
  <si>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</si>
  <si>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</si>
  <si>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</si>
  <si>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</si>
  <si>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</si>
  <si>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</si>
  <si>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</si>
  <si>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</si>
  <si>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</si>
  <si>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</si>
  <si>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</si>
  <si>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</si>
  <si>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</si>
  <si>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</si>
  <si>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</si>
  <si>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</si>
  <si>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</si>
  <si>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大津市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</si>
  <si>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</si>
  <si>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</si>
  <si>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</si>
  <si>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</si>
  <si>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</si>
  <si>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</si>
  <si>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</si>
  <si>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</si>
  <si>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</si>
  <si>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</si>
  <si>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給水人口の減少にともなう水需要の減少傾向や、水道施設の老朽化に伴う改築・更新費用の増加が見込まれており、厳しい経営状況が続いています。
　平成28年度は新水道ビジョン及び中朝経営計画（経営戦略）の財政計画で試算したように、平成29年度からの料金改定を決定しました。
　次世代に健全な施設を引き継ぎ、お客様に継続して安心・安全な水道水をお届けするために、平成29年度から料金改定を実施し、より一層効率的な事業推進に取り組みつつ、持続可能な事業運営を実施していきます。</t>
    <rPh sb="1" eb="3">
      <t>キュウスイ</t>
    </rPh>
    <rPh sb="3" eb="5">
      <t>ジンコウ</t>
    </rPh>
    <rPh sb="6" eb="8">
      <t>ゲンショウ</t>
    </rPh>
    <rPh sb="13" eb="14">
      <t>ミズ</t>
    </rPh>
    <rPh sb="14" eb="16">
      <t>ジュヨウ</t>
    </rPh>
    <rPh sb="17" eb="19">
      <t>ゲンショウ</t>
    </rPh>
    <rPh sb="19" eb="21">
      <t>ケイコウ</t>
    </rPh>
    <rPh sb="23" eb="25">
      <t>スイドウ</t>
    </rPh>
    <rPh sb="25" eb="27">
      <t>シセツ</t>
    </rPh>
    <rPh sb="28" eb="31">
      <t>ロウキュウカ</t>
    </rPh>
    <rPh sb="32" eb="33">
      <t>トモナ</t>
    </rPh>
    <rPh sb="34" eb="36">
      <t>カイチク</t>
    </rPh>
    <rPh sb="37" eb="39">
      <t>コウシン</t>
    </rPh>
    <rPh sb="45" eb="47">
      <t>ミコ</t>
    </rPh>
    <rPh sb="58" eb="60">
      <t>ジョウキョウ</t>
    </rPh>
    <rPh sb="61" eb="62">
      <t>ツヅ</t>
    </rPh>
    <rPh sb="70" eb="72">
      <t>ヘイセイ</t>
    </rPh>
    <rPh sb="74" eb="75">
      <t>ネン</t>
    </rPh>
    <rPh sb="75" eb="76">
      <t>ド</t>
    </rPh>
    <rPh sb="77" eb="78">
      <t>シン</t>
    </rPh>
    <rPh sb="78" eb="80">
      <t>スイドウ</t>
    </rPh>
    <rPh sb="84" eb="85">
      <t>オヨ</t>
    </rPh>
    <rPh sb="86" eb="88">
      <t>チュウチョウ</t>
    </rPh>
    <rPh sb="88" eb="90">
      <t>ケイエイ</t>
    </rPh>
    <rPh sb="90" eb="92">
      <t>ケイカク</t>
    </rPh>
    <rPh sb="93" eb="95">
      <t>ケイエイ</t>
    </rPh>
    <rPh sb="95" eb="97">
      <t>センリャク</t>
    </rPh>
    <rPh sb="99" eb="101">
      <t>ザイセイ</t>
    </rPh>
    <rPh sb="101" eb="103">
      <t>ケイカク</t>
    </rPh>
    <rPh sb="104" eb="106">
      <t>シサン</t>
    </rPh>
    <rPh sb="126" eb="128">
      <t>ケッテイ</t>
    </rPh>
    <phoneticPr fontId="4"/>
  </si>
  <si>
    <r>
      <rPr>
        <b/>
        <sz val="11"/>
        <color theme="1"/>
        <rFont val="ＭＳ ゴシック"/>
        <family val="3"/>
        <charset val="128"/>
      </rPr>
      <t>①有形固定資産減価償却率</t>
    </r>
    <r>
      <rPr>
        <sz val="11"/>
        <color theme="1"/>
        <rFont val="ＭＳ ゴシック"/>
        <family val="3"/>
        <charset val="128"/>
      </rPr>
      <t>、</t>
    </r>
    <r>
      <rPr>
        <b/>
        <sz val="11"/>
        <color theme="1"/>
        <rFont val="ＭＳ ゴシック"/>
        <family val="3"/>
        <charset val="128"/>
      </rPr>
      <t>②管路経年化率</t>
    </r>
    <r>
      <rPr>
        <sz val="11"/>
        <color theme="1"/>
        <rFont val="ＭＳ ゴシック"/>
        <family val="3"/>
        <charset val="128"/>
      </rPr>
      <t>については、全国平均及び類似団体平均よりは下回っているものの、ともに平成24年度より増加傾向を示しており、経年化が進行していることが分かります。一方で、</t>
    </r>
    <r>
      <rPr>
        <b/>
        <sz val="11"/>
        <color theme="1"/>
        <rFont val="ＭＳ ゴシック"/>
        <family val="3"/>
        <charset val="128"/>
      </rPr>
      <t>③管路更新率</t>
    </r>
    <r>
      <rPr>
        <sz val="11"/>
        <color theme="1"/>
        <rFont val="ＭＳ ゴシック"/>
        <family val="3"/>
        <charset val="128"/>
      </rPr>
      <t>は、前年度より増加していますが、全国平均及び類似団体平均よりも低い水準となっており、更新のスピードが十分でないものといえます。今後、アセットマネジメントに基づく管路更新計画により、ダウンサイジングなど効率的な管路更新を実施していく必要があります。</t>
    </r>
    <rPh sb="104" eb="107">
      <t>ゼンネンド</t>
    </rPh>
    <rPh sb="109" eb="111">
      <t>ゾウカ</t>
    </rPh>
    <phoneticPr fontId="4"/>
  </si>
  <si>
    <t>民間企業出身</t>
    <phoneticPr fontId="4"/>
  </si>
  <si>
    <r>
      <rPr>
        <b/>
        <sz val="11"/>
        <color theme="1"/>
        <rFont val="ＭＳ ゴシック"/>
        <family val="3"/>
        <charset val="128"/>
      </rPr>
      <t>①経常収支比率</t>
    </r>
    <r>
      <rPr>
        <sz val="11"/>
        <color theme="1"/>
        <rFont val="ＭＳ ゴシック"/>
        <family val="3"/>
        <charset val="128"/>
      </rPr>
      <t>と、</t>
    </r>
    <r>
      <rPr>
        <b/>
        <sz val="11"/>
        <color theme="1"/>
        <rFont val="ＭＳ ゴシック"/>
        <family val="3"/>
        <charset val="128"/>
      </rPr>
      <t>⑤料金回収率</t>
    </r>
    <r>
      <rPr>
        <sz val="11"/>
        <color theme="1"/>
        <rFont val="ＭＳ ゴシック"/>
        <family val="3"/>
        <charset val="128"/>
      </rPr>
      <t xml:space="preserve">は、ともに100％以上で健全な状態を示していますが、全国平均及び類似団体平均を下回っているうえ、他団体の増加に反して平成26年度から2年連続で減少しています。
</t>
    </r>
    <r>
      <rPr>
        <b/>
        <sz val="11"/>
        <color theme="1"/>
        <rFont val="ＭＳ ゴシック"/>
        <family val="3"/>
        <charset val="128"/>
      </rPr>
      <t>③流動比率</t>
    </r>
    <r>
      <rPr>
        <sz val="11"/>
        <color theme="1"/>
        <rFont val="ＭＳ ゴシック"/>
        <family val="3"/>
        <charset val="128"/>
      </rPr>
      <t xml:space="preserve">は、全国平均及び類似団体平均を下回っていますが、100%を大きく上回っているうえ、流動資産（現金）の増加により、平成26年度から2年連続で増加しており、1年以内（短期）の支払に対して十分な現金を保有しています。
</t>
    </r>
    <r>
      <rPr>
        <b/>
        <sz val="11"/>
        <color theme="1"/>
        <rFont val="ＭＳ ゴシック"/>
        <family val="3"/>
        <charset val="128"/>
      </rPr>
      <t>④企業債残高対給水収益比率</t>
    </r>
    <r>
      <rPr>
        <sz val="11"/>
        <color theme="1"/>
        <rFont val="ＭＳ ゴシック"/>
        <family val="3"/>
        <charset val="128"/>
      </rPr>
      <t xml:space="preserve">は、全国平均及び類似団体平均を上回っており、事業費の財源を企業債に依存する割合が高くなっています。
</t>
    </r>
    <r>
      <rPr>
        <b/>
        <sz val="11"/>
        <color theme="1"/>
        <rFont val="ＭＳ ゴシック"/>
        <family val="3"/>
        <charset val="128"/>
      </rPr>
      <t>⑥給水原価</t>
    </r>
    <r>
      <rPr>
        <sz val="11"/>
        <color theme="1"/>
        <rFont val="ＭＳ ゴシック"/>
        <family val="3"/>
        <charset val="128"/>
      </rPr>
      <t xml:space="preserve">は、全国平均及び類似団体平均よりも低い水準となっていますが、有収水量の微増にもかかわらず、平成26年度から2年連続で増加しており、注意が必要です。
</t>
    </r>
    <r>
      <rPr>
        <b/>
        <sz val="11"/>
        <color theme="1"/>
        <rFont val="ＭＳ ゴシック"/>
        <family val="3"/>
        <charset val="128"/>
      </rPr>
      <t>⑦施設利用率</t>
    </r>
    <r>
      <rPr>
        <sz val="11"/>
        <color theme="1"/>
        <rFont val="ＭＳ ゴシック"/>
        <family val="3"/>
        <charset val="128"/>
      </rPr>
      <t xml:space="preserve">の平成28年度の数値は、全国平均及び類似団体平均を大きく上回りますが、これは平成28年度より水利権の取水量を引き下げたことによるもので、施設自体に変化はないため、今後、新水道ビジョンで定めた浄水場の統廃合を進めていく必要があります。
</t>
    </r>
    <r>
      <rPr>
        <b/>
        <sz val="11"/>
        <color theme="1"/>
        <rFont val="ＭＳ ゴシック"/>
        <family val="3"/>
        <charset val="128"/>
      </rPr>
      <t>⑧有収率</t>
    </r>
    <r>
      <rPr>
        <sz val="11"/>
        <color theme="1"/>
        <rFont val="ＭＳ ゴシック"/>
        <family val="3"/>
        <charset val="128"/>
      </rPr>
      <t>は、全国平均及び類似団体平均を上回り、平成26年度より2年連続で増加しており、漏水防止対策事業及び給水管の鉛管対策による改善が見られます。</t>
    </r>
    <rPh sb="27" eb="29">
      <t>ケンゼン</t>
    </rPh>
    <rPh sb="30" eb="32">
      <t>ジョウタイ</t>
    </rPh>
    <rPh sb="33" eb="34">
      <t>シメ</t>
    </rPh>
    <rPh sb="54" eb="56">
      <t>シタマワ</t>
    </rPh>
    <rPh sb="63" eb="64">
      <t>タ</t>
    </rPh>
    <rPh sb="64" eb="66">
      <t>ダンタイ</t>
    </rPh>
    <rPh sb="67" eb="69">
      <t>ゾウカ</t>
    </rPh>
    <rPh sb="70" eb="71">
      <t>ハン</t>
    </rPh>
    <rPh sb="73" eb="75">
      <t>ヘイセイ</t>
    </rPh>
    <rPh sb="77" eb="78">
      <t>ネン</t>
    </rPh>
    <rPh sb="78" eb="79">
      <t>ド</t>
    </rPh>
    <rPh sb="82" eb="83">
      <t>ネン</t>
    </rPh>
    <rPh sb="83" eb="85">
      <t>レンゾク</t>
    </rPh>
    <rPh sb="86" eb="88">
      <t>ゲンショウ</t>
    </rPh>
    <rPh sb="96" eb="98">
      <t>リュウドウ</t>
    </rPh>
    <rPh sb="98" eb="100">
      <t>ヒリツ</t>
    </rPh>
    <rPh sb="102" eb="104">
      <t>ゼンコク</t>
    </rPh>
    <rPh sb="104" eb="106">
      <t>ヘイキン</t>
    </rPh>
    <rPh sb="106" eb="107">
      <t>オヨ</t>
    </rPh>
    <rPh sb="108" eb="110">
      <t>ルイジ</t>
    </rPh>
    <rPh sb="110" eb="112">
      <t>ダンタイ</t>
    </rPh>
    <rPh sb="112" eb="114">
      <t>ヘイキン</t>
    </rPh>
    <rPh sb="115" eb="117">
      <t>シタマワ</t>
    </rPh>
    <rPh sb="129" eb="130">
      <t>オオ</t>
    </rPh>
    <rPh sb="132" eb="134">
      <t>ウワマワ</t>
    </rPh>
    <rPh sb="141" eb="143">
      <t>リュウドウ</t>
    </rPh>
    <rPh sb="143" eb="145">
      <t>シサン</t>
    </rPh>
    <rPh sb="146" eb="148">
      <t>ゲンキン</t>
    </rPh>
    <rPh sb="150" eb="152">
      <t>ゾウカ</t>
    </rPh>
    <rPh sb="156" eb="158">
      <t>ヘイセイ</t>
    </rPh>
    <rPh sb="160" eb="161">
      <t>ネン</t>
    </rPh>
    <rPh sb="161" eb="162">
      <t>ド</t>
    </rPh>
    <rPh sb="165" eb="166">
      <t>ネン</t>
    </rPh>
    <rPh sb="166" eb="168">
      <t>レンゾク</t>
    </rPh>
    <rPh sb="169" eb="171">
      <t>ゾウカ</t>
    </rPh>
    <rPh sb="177" eb="178">
      <t>ネン</t>
    </rPh>
    <rPh sb="178" eb="180">
      <t>イナイ</t>
    </rPh>
    <rPh sb="181" eb="183">
      <t>タンキ</t>
    </rPh>
    <rPh sb="185" eb="187">
      <t>シハライ</t>
    </rPh>
    <rPh sb="188" eb="189">
      <t>タイ</t>
    </rPh>
    <rPh sb="191" eb="193">
      <t>ジュウブン</t>
    </rPh>
    <rPh sb="194" eb="196">
      <t>ゲンキン</t>
    </rPh>
    <rPh sb="197" eb="199">
      <t>ホユウ</t>
    </rPh>
    <rPh sb="221" eb="223">
      <t>ゼンコク</t>
    </rPh>
    <rPh sb="223" eb="225">
      <t>ヘイキン</t>
    </rPh>
    <rPh sb="225" eb="226">
      <t>オヨ</t>
    </rPh>
    <rPh sb="227" eb="229">
      <t>ルイジ</t>
    </rPh>
    <rPh sb="229" eb="231">
      <t>ダンタイ</t>
    </rPh>
    <rPh sb="231" eb="233">
      <t>ヘイキン</t>
    </rPh>
    <rPh sb="234" eb="236">
      <t>ウワマワ</t>
    </rPh>
    <rPh sb="241" eb="244">
      <t>ジギョウヒ</t>
    </rPh>
    <rPh sb="245" eb="247">
      <t>ザイゲン</t>
    </rPh>
    <rPh sb="248" eb="250">
      <t>キギョウ</t>
    </rPh>
    <rPh sb="250" eb="251">
      <t>サイ</t>
    </rPh>
    <rPh sb="252" eb="254">
      <t>イゾン</t>
    </rPh>
    <rPh sb="256" eb="258">
      <t>ワリアイ</t>
    </rPh>
    <rPh sb="259" eb="260">
      <t>タカ</t>
    </rPh>
    <rPh sb="304" eb="308">
      <t>ユウシュウスイリョウ</t>
    </rPh>
    <rPh sb="309" eb="311">
      <t>ビゾウ</t>
    </rPh>
    <rPh sb="319" eb="321">
      <t>ヘイセイ</t>
    </rPh>
    <rPh sb="323" eb="324">
      <t>ネン</t>
    </rPh>
    <rPh sb="324" eb="325">
      <t>ド</t>
    </rPh>
    <rPh sb="328" eb="329">
      <t>ネン</t>
    </rPh>
    <rPh sb="329" eb="331">
      <t>レンゾク</t>
    </rPh>
    <rPh sb="332" eb="334">
      <t>ゾウカ</t>
    </rPh>
    <rPh sb="339" eb="341">
      <t>チュウイ</t>
    </rPh>
    <rPh sb="342" eb="344">
      <t>ヒツヨウ</t>
    </rPh>
    <rPh sb="355" eb="357">
      <t>ヘイセイ</t>
    </rPh>
    <rPh sb="359" eb="360">
      <t>ネン</t>
    </rPh>
    <rPh sb="360" eb="361">
      <t>ド</t>
    </rPh>
    <rPh sb="362" eb="364">
      <t>スウチ</t>
    </rPh>
    <rPh sb="400" eb="403">
      <t>スイリケン</t>
    </rPh>
    <rPh sb="404" eb="406">
      <t>シュスイ</t>
    </rPh>
    <rPh sb="406" eb="407">
      <t>リョウ</t>
    </rPh>
    <rPh sb="408" eb="409">
      <t>ヒ</t>
    </rPh>
    <rPh sb="410" eb="411">
      <t>サ</t>
    </rPh>
    <rPh sb="422" eb="424">
      <t>シセツ</t>
    </rPh>
    <rPh sb="424" eb="426">
      <t>ジタイ</t>
    </rPh>
    <rPh sb="427" eb="428">
      <t>ヘン</t>
    </rPh>
    <rPh sb="428" eb="429">
      <t>カ</t>
    </rPh>
    <rPh sb="435" eb="437">
      <t>コンゴ</t>
    </rPh>
    <rPh sb="438" eb="439">
      <t>シン</t>
    </rPh>
    <rPh sb="439" eb="441">
      <t>スイドウ</t>
    </rPh>
    <rPh sb="446" eb="447">
      <t>サダ</t>
    </rPh>
    <rPh sb="449" eb="452">
      <t>ジョウスイジョウ</t>
    </rPh>
    <rPh sb="453" eb="456">
      <t>トウハイゴウ</t>
    </rPh>
    <rPh sb="457" eb="458">
      <t>スス</t>
    </rPh>
    <rPh sb="462" eb="464">
      <t>ヒツヨウ</t>
    </rPh>
    <rPh sb="490" eb="492">
      <t>ウワマワ</t>
    </rPh>
    <rPh sb="503" eb="504">
      <t>ネン</t>
    </rPh>
    <rPh sb="504" eb="506">
      <t>レンゾク</t>
    </rPh>
    <rPh sb="507" eb="509">
      <t>ゾウカ</t>
    </rPh>
    <rPh sb="514" eb="516">
      <t>ロウスイ</t>
    </rPh>
    <rPh sb="516" eb="518">
      <t>ボウシ</t>
    </rPh>
    <rPh sb="518" eb="520">
      <t>タイサク</t>
    </rPh>
    <rPh sb="520" eb="522">
      <t>ジギョウ</t>
    </rPh>
    <rPh sb="522" eb="523">
      <t>オヨ</t>
    </rPh>
    <rPh sb="524" eb="526">
      <t>キュウスイ</t>
    </rPh>
    <rPh sb="526" eb="527">
      <t>カン</t>
    </rPh>
    <rPh sb="528" eb="529">
      <t>ナマリ</t>
    </rPh>
    <rPh sb="529" eb="530">
      <t>カン</t>
    </rPh>
    <rPh sb="530" eb="532">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</si>
</sst>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0.22</c:v>
                </c:pt>
                <c:pt idx="1">
                  <c:v>0.27</c:v>
                </c:pt>
                <c:pt idx="2">
                  <c:v>0.44</c:v>
                </c:pt>
                <c:pt idx="3">
                  <c:v>0.4</c:v>
                </c:pt>
                <c:pt idx="4">
                  <c:v>0.56999999999999995</c:v>
                </c:pt>
              </c:numCache>
            </c:numRef>
          </c:val>
        </c:ser>
        <c:dLbls>
          <c:showLegendKey val="0"/>
          <c:showVal val="0"/>
          <c:showCatName val="0"/>
          <c:showSerName val="0"/>
          <c:showPercent val="0"/>
          <c:showBubbleSize val="0"/>
        </c:dLbls>
        <c:gapWidth val="150"/>
        <c:axId val="69458560"/>
        <c:axId val="695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69458560"/>
        <c:axId val="69502080"/>
      </c:lineChart>
      <c:dateAx>
        <c:axId val="69458560"/>
        <c:scaling>
          <c:orientation val="minMax"/>
        </c:scaling>
        <c:delete val="1"/>
        <c:axPos val="b"/>
        <c:numFmt formatCode="ge" sourceLinked="1"/>
        <c:majorTickMark val="none"/>
        <c:minorTickMark val="none"/>
        <c:tickLblPos val="none"/>
        <c:crossAx val="69502080"/>
        <c:crosses val="autoZero"/>
        <c:auto val="1"/>
        <c:lblOffset val="100"/>
        <c:baseTimeUnit val="years"/>
      </c:dateAx>
      <c:valAx>
        <c:axId val="695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64.2</c:v>
                </c:pt>
                <c:pt idx="1">
                  <c:v>63.24</c:v>
                </c:pt>
                <c:pt idx="2">
                  <c:v>62.24</c:v>
                </c:pt>
                <c:pt idx="3">
                  <c:v>61.35</c:v>
                </c:pt>
                <c:pt idx="4">
                  <c:v>68.77</c:v>
                </c:pt>
              </c:numCache>
            </c:numRef>
          </c:val>
        </c:ser>
        <c:dLbls>
          <c:showLegendKey val="0"/>
          <c:showVal val="0"/>
          <c:showCatName val="0"/>
          <c:showSerName val="0"/>
          <c:showPercent val="0"/>
          <c:showBubbleSize val="0"/>
        </c:dLbls>
        <c:gapWidth val="150"/>
        <c:axId val="69454080"/>
        <c:axId val="8225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69454080"/>
        <c:axId val="82256256"/>
      </c:lineChart>
      <c:dateAx>
        <c:axId val="69454080"/>
        <c:scaling>
          <c:orientation val="minMax"/>
        </c:scaling>
        <c:delete val="1"/>
        <c:axPos val="b"/>
        <c:numFmt formatCode="ge" sourceLinked="1"/>
        <c:majorTickMark val="none"/>
        <c:minorTickMark val="none"/>
        <c:tickLblPos val="none"/>
        <c:crossAx val="82256256"/>
        <c:crosses val="autoZero"/>
        <c:auto val="1"/>
        <c:lblOffset val="100"/>
        <c:baseTimeUnit val="years"/>
      </c:dateAx>
      <c:valAx>
        <c:axId val="822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92.23</c:v>
                </c:pt>
                <c:pt idx="1">
                  <c:v>92.56</c:v>
                </c:pt>
                <c:pt idx="2">
                  <c:v>92.16</c:v>
                </c:pt>
                <c:pt idx="3">
                  <c:v>93.34</c:v>
                </c:pt>
                <c:pt idx="4">
                  <c:v>94.36</c:v>
                </c:pt>
              </c:numCache>
            </c:numRef>
          </c:val>
        </c:ser>
        <c:dLbls>
          <c:showLegendKey val="0"/>
          <c:showVal val="0"/>
          <c:showCatName val="0"/>
          <c:showSerName val="0"/>
          <c:showPercent val="0"/>
          <c:showBubbleSize val="0"/>
        </c:dLbls>
        <c:gapWidth val="150"/>
        <c:axId val="82265984"/>
        <c:axId val="822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82265984"/>
        <c:axId val="82268160"/>
      </c:lineChart>
      <c:dateAx>
        <c:axId val="82265984"/>
        <c:scaling>
          <c:orientation val="minMax"/>
        </c:scaling>
        <c:delete val="1"/>
        <c:axPos val="b"/>
        <c:numFmt formatCode="ge" sourceLinked="1"/>
        <c:majorTickMark val="none"/>
        <c:minorTickMark val="none"/>
        <c:tickLblPos val="none"/>
        <c:crossAx val="82268160"/>
        <c:crosses val="autoZero"/>
        <c:auto val="1"/>
        <c:lblOffset val="100"/>
        <c:baseTimeUnit val="years"/>
      </c:dateAx>
      <c:valAx>
        <c:axId val="822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26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105.62</c:v>
                </c:pt>
                <c:pt idx="1">
                  <c:v>105.51</c:v>
                </c:pt>
                <c:pt idx="2">
                  <c:v>112.71</c:v>
                </c:pt>
                <c:pt idx="3">
                  <c:v>110.16</c:v>
                </c:pt>
                <c:pt idx="4">
                  <c:v>108.53</c:v>
                </c:pt>
              </c:numCache>
            </c:numRef>
          </c:val>
        </c:ser>
        <c:dLbls>
          <c:showLegendKey val="0"/>
          <c:showVal val="0"/>
          <c:showCatName val="0"/>
          <c:showSerName val="0"/>
          <c:showPercent val="0"/>
          <c:showBubbleSize val="0"/>
        </c:dLbls>
        <c:gapWidth val="150"/>
        <c:axId val="82631680"/>
        <c:axId val="827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82631680"/>
        <c:axId val="82738176"/>
      </c:lineChart>
      <c:dateAx>
        <c:axId val="82631680"/>
        <c:scaling>
          <c:orientation val="minMax"/>
        </c:scaling>
        <c:delete val="1"/>
        <c:axPos val="b"/>
        <c:numFmt formatCode="ge" sourceLinked="1"/>
        <c:majorTickMark val="none"/>
        <c:minorTickMark val="none"/>
        <c:tickLblPos val="none"/>
        <c:crossAx val="82738176"/>
        <c:crosses val="autoZero"/>
        <c:auto val="1"/>
        <c:lblOffset val="100"/>
        <c:baseTimeUnit val="years"/>
      </c:dateAx>
      <c:valAx>
        <c:axId val="82738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6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42.28</c:v>
                </c:pt>
                <c:pt idx="1">
                  <c:v>43.54</c:v>
                </c:pt>
                <c:pt idx="2">
                  <c:v>43.75</c:v>
                </c:pt>
                <c:pt idx="3">
                  <c:v>44.89</c:v>
                </c:pt>
                <c:pt idx="4">
                  <c:v>46.21</c:v>
                </c:pt>
              </c:numCache>
            </c:numRef>
          </c:val>
        </c:ser>
        <c:dLbls>
          <c:showLegendKey val="0"/>
          <c:showVal val="0"/>
          <c:showCatName val="0"/>
          <c:showSerName val="0"/>
          <c:showPercent val="0"/>
          <c:showBubbleSize val="0"/>
        </c:dLbls>
        <c:gapWidth val="150"/>
        <c:axId val="86094976"/>
        <c:axId val="86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86094976"/>
        <c:axId val="86097280"/>
      </c:lineChart>
      <c:dateAx>
        <c:axId val="86094976"/>
        <c:scaling>
          <c:orientation val="minMax"/>
        </c:scaling>
        <c:delete val="1"/>
        <c:axPos val="b"/>
        <c:numFmt formatCode="ge" sourceLinked="1"/>
        <c:majorTickMark val="none"/>
        <c:minorTickMark val="none"/>
        <c:tickLblPos val="none"/>
        <c:crossAx val="86097280"/>
        <c:crosses val="autoZero"/>
        <c:auto val="1"/>
        <c:lblOffset val="100"/>
        <c:baseTimeUnit val="years"/>
      </c:dateAx>
      <c:valAx>
        <c:axId val="86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7.98</c:v>
                </c:pt>
                <c:pt idx="1">
                  <c:v>10.06</c:v>
                </c:pt>
                <c:pt idx="2">
                  <c:v>9.9700000000000006</c:v>
                </c:pt>
                <c:pt idx="3">
                  <c:v>12.51</c:v>
                </c:pt>
                <c:pt idx="4">
                  <c:v>14.98</c:v>
                </c:pt>
              </c:numCache>
            </c:numRef>
          </c:val>
        </c:ser>
        <c:dLbls>
          <c:showLegendKey val="0"/>
          <c:showVal val="0"/>
          <c:showCatName val="0"/>
          <c:showSerName val="0"/>
          <c:showPercent val="0"/>
          <c:showBubbleSize val="0"/>
        </c:dLbls>
        <c:gapWidth val="150"/>
        <c:axId val="109693952"/>
        <c:axId val="17977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109693952"/>
        <c:axId val="179775360"/>
      </c:lineChart>
      <c:dateAx>
        <c:axId val="109693952"/>
        <c:scaling>
          <c:orientation val="minMax"/>
        </c:scaling>
        <c:delete val="1"/>
        <c:axPos val="b"/>
        <c:numFmt formatCode="ge" sourceLinked="1"/>
        <c:majorTickMark val="none"/>
        <c:minorTickMark val="none"/>
        <c:tickLblPos val="none"/>
        <c:crossAx val="179775360"/>
        <c:crosses val="autoZero"/>
        <c:auto val="1"/>
        <c:lblOffset val="100"/>
        <c:baseTimeUnit val="years"/>
      </c:dateAx>
      <c:valAx>
        <c:axId val="17977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5936128"/>
        <c:axId val="18597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185936128"/>
        <c:axId val="185971840"/>
      </c:lineChart>
      <c:dateAx>
        <c:axId val="185936128"/>
        <c:scaling>
          <c:orientation val="minMax"/>
        </c:scaling>
        <c:delete val="1"/>
        <c:axPos val="b"/>
        <c:numFmt formatCode="ge" sourceLinked="1"/>
        <c:majorTickMark val="none"/>
        <c:minorTickMark val="none"/>
        <c:tickLblPos val="none"/>
        <c:crossAx val="185971840"/>
        <c:crosses val="autoZero"/>
        <c:auto val="1"/>
        <c:lblOffset val="100"/>
        <c:baseTimeUnit val="years"/>
      </c:dateAx>
      <c:valAx>
        <c:axId val="18597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9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162.61000000000001</c:v>
                </c:pt>
                <c:pt idx="1">
                  <c:v>250.47</c:v>
                </c:pt>
                <c:pt idx="2">
                  <c:v>159.97</c:v>
                </c:pt>
                <c:pt idx="3">
                  <c:v>184.52</c:v>
                </c:pt>
                <c:pt idx="4">
                  <c:v>230.29</c:v>
                </c:pt>
              </c:numCache>
            </c:numRef>
          </c:val>
        </c:ser>
        <c:dLbls>
          <c:showLegendKey val="0"/>
          <c:showVal val="0"/>
          <c:showCatName val="0"/>
          <c:showSerName val="0"/>
          <c:showPercent val="0"/>
          <c:showBubbleSize val="0"/>
        </c:dLbls>
        <c:gapWidth val="150"/>
        <c:axId val="225664384"/>
        <c:axId val="227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225664384"/>
        <c:axId val="227358592"/>
      </c:lineChart>
      <c:dateAx>
        <c:axId val="225664384"/>
        <c:scaling>
          <c:orientation val="minMax"/>
        </c:scaling>
        <c:delete val="1"/>
        <c:axPos val="b"/>
        <c:numFmt formatCode="ge" sourceLinked="1"/>
        <c:majorTickMark val="none"/>
        <c:minorTickMark val="none"/>
        <c:tickLblPos val="none"/>
        <c:crossAx val="227358592"/>
        <c:crosses val="autoZero"/>
        <c:auto val="1"/>
        <c:lblOffset val="100"/>
        <c:baseTimeUnit val="years"/>
      </c:dateAx>
      <c:valAx>
        <c:axId val="22735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5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376.55</c:v>
                </c:pt>
                <c:pt idx="1">
                  <c:v>392.13</c:v>
                </c:pt>
                <c:pt idx="2">
                  <c:v>425.6</c:v>
                </c:pt>
                <c:pt idx="3">
                  <c:v>416.59</c:v>
                </c:pt>
                <c:pt idx="4">
                  <c:v>401.65</c:v>
                </c:pt>
              </c:numCache>
            </c:numRef>
          </c:val>
        </c:ser>
        <c:dLbls>
          <c:showLegendKey val="0"/>
          <c:showVal val="0"/>
          <c:showCatName val="0"/>
          <c:showSerName val="0"/>
          <c:showPercent val="0"/>
          <c:showBubbleSize val="0"/>
        </c:dLbls>
        <c:gapWidth val="150"/>
        <c:axId val="235451520"/>
        <c:axId val="26162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35451520"/>
        <c:axId val="261624960"/>
      </c:lineChart>
      <c:dateAx>
        <c:axId val="235451520"/>
        <c:scaling>
          <c:orientation val="minMax"/>
        </c:scaling>
        <c:delete val="1"/>
        <c:axPos val="b"/>
        <c:numFmt formatCode="ge" sourceLinked="1"/>
        <c:majorTickMark val="none"/>
        <c:minorTickMark val="none"/>
        <c:tickLblPos val="none"/>
        <c:crossAx val="261624960"/>
        <c:crosses val="autoZero"/>
        <c:auto val="1"/>
        <c:lblOffset val="100"/>
        <c:baseTimeUnit val="years"/>
      </c:dateAx>
      <c:valAx>
        <c:axId val="26162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95.62</c:v>
                </c:pt>
                <c:pt idx="1">
                  <c:v>97.22</c:v>
                </c:pt>
                <c:pt idx="2">
                  <c:v>105.41</c:v>
                </c:pt>
                <c:pt idx="3">
                  <c:v>103.79</c:v>
                </c:pt>
                <c:pt idx="4">
                  <c:v>101.62</c:v>
                </c:pt>
              </c:numCache>
            </c:numRef>
          </c:val>
        </c:ser>
        <c:dLbls>
          <c:showLegendKey val="0"/>
          <c:showVal val="0"/>
          <c:showCatName val="0"/>
          <c:showSerName val="0"/>
          <c:showPercent val="0"/>
          <c:showBubbleSize val="0"/>
        </c:dLbls>
        <c:gapWidth val="150"/>
        <c:axId val="41163776"/>
        <c:axId val="411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41163776"/>
        <c:axId val="41165952"/>
      </c:lineChart>
      <c:dateAx>
        <c:axId val="41163776"/>
        <c:scaling>
          <c:orientation val="minMax"/>
        </c:scaling>
        <c:delete val="1"/>
        <c:axPos val="b"/>
        <c:numFmt formatCode="ge" sourceLinked="1"/>
        <c:majorTickMark val="none"/>
        <c:minorTickMark val="none"/>
        <c:tickLblPos val="none"/>
        <c:crossAx val="41165952"/>
        <c:crosses val="autoZero"/>
        <c:auto val="1"/>
        <c:lblOffset val="100"/>
        <c:baseTimeUnit val="years"/>
      </c:dateAx>
      <c:valAx>
        <c:axId val="411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144.37</c:v>
                </c:pt>
                <c:pt idx="1">
                  <c:v>141.16</c:v>
                </c:pt>
                <c:pt idx="2">
                  <c:v>129.52000000000001</c:v>
                </c:pt>
                <c:pt idx="3">
                  <c:v>131.52000000000001</c:v>
                </c:pt>
                <c:pt idx="4">
                  <c:v>134.43</c:v>
                </c:pt>
              </c:numCache>
            </c:numRef>
          </c:val>
        </c:ser>
        <c:dLbls>
          <c:showLegendKey val="0"/>
          <c:showVal val="0"/>
          <c:showCatName val="0"/>
          <c:showSerName val="0"/>
          <c:showPercent val="0"/>
          <c:showBubbleSize val="0"/>
        </c:dLbls>
        <c:gapWidth val="150"/>
        <c:axId val="42117760"/>
        <c:axId val="693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42117760"/>
        <c:axId val="69354240"/>
      </c:lineChart>
      <c:dateAx>
        <c:axId val="42117760"/>
        <c:scaling>
          <c:orientation val="minMax"/>
        </c:scaling>
        <c:delete val="1"/>
        <c:axPos val="b"/>
        <c:numFmt formatCode="ge" sourceLinked="1"/>
        <c:majorTickMark val="none"/>
        <c:minorTickMark val="none"/>
        <c:tickLblPos val="none"/>
        <c:crossAx val="69354240"/>
        <c:crosses val="autoZero"/>
        <c:auto val="1"/>
        <c:lblOffset val="100"/>
        <c:baseTimeUnit val="years"/>
      </c:dateAx>
      <c:valAx>
        <c:axId val="69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滋賀県　大津市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A1</v>
      </c>
      <c r="X8" s="83"/>
      <c r="Y8" s="83"/>
      <c r="Z8" s="83"/>
      <c r="AA8" s="83"/>
      <c r="AB8" s="83"/>
      <c r="AC8" s="83"/>
      <c r="AD8" s="84" t="s">
        <v>118</v>
      </c>
      <c r="AE8" s="84"/>
      <c r="AF8" s="84"/>
      <c r="AG8" s="84"/>
      <c r="AH8" s="84"/>
      <c r="AI8" s="84"/>
      <c r="AJ8" s="84"/>
      <c r="AK8" s="5"/>
      <c r="AL8" s="71">
        <f>データ!$R$6</f>
        <v>342532</v>
      </c>
      <c r="AM8" s="71"/>
      <c r="AN8" s="71"/>
      <c r="AO8" s="71"/>
      <c r="AP8" s="71"/>
      <c r="AQ8" s="71"/>
      <c r="AR8" s="71"/>
      <c r="AS8" s="71"/>
      <c r="AT8" s="67">
        <f>データ!$S$6</f>
        <v>464.51</v>
      </c>
      <c r="AU8" s="68"/>
      <c r="AV8" s="68"/>
      <c r="AW8" s="68"/>
      <c r="AX8" s="68"/>
      <c r="AY8" s="68"/>
      <c r="AZ8" s="68"/>
      <c r="BA8" s="68"/>
      <c r="BB8" s="70">
        <f>データ!$T$6</f>
        <v>737.41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64.959999999999994</v>
      </c>
      <c r="J10" s="68"/>
      <c r="K10" s="68"/>
      <c r="L10" s="68"/>
      <c r="M10" s="68"/>
      <c r="N10" s="68"/>
      <c r="O10" s="69"/>
      <c r="P10" s="70">
        <f>データ!$P$6</f>
        <v>99.51</v>
      </c>
      <c r="Q10" s="70"/>
      <c r="R10" s="70"/>
      <c r="S10" s="70"/>
      <c r="T10" s="70"/>
      <c r="U10" s="70"/>
      <c r="V10" s="70"/>
      <c r="W10" s="71">
        <f>データ!$Q$6</f>
        <v>2246</v>
      </c>
      <c r="X10" s="71"/>
      <c r="Y10" s="71"/>
      <c r="Z10" s="71"/>
      <c r="AA10" s="71"/>
      <c r="AB10" s="71"/>
      <c r="AC10" s="71"/>
      <c r="AD10" s="2"/>
      <c r="AE10" s="2"/>
      <c r="AF10" s="2"/>
      <c r="AG10" s="2"/>
      <c r="AH10" s="5"/>
      <c r="AI10" s="5"/>
      <c r="AJ10" s="5"/>
      <c r="AK10" s="5"/>
      <c r="AL10" s="71">
        <f>データ!$U$6</f>
        <v>340475</v>
      </c>
      <c r="AM10" s="71"/>
      <c r="AN10" s="71"/>
      <c r="AO10" s="71"/>
      <c r="AP10" s="71"/>
      <c r="AQ10" s="71"/>
      <c r="AR10" s="71"/>
      <c r="AS10" s="71"/>
      <c r="AT10" s="67">
        <f>データ!$V$6</f>
        <v>93.37</v>
      </c>
      <c r="AU10" s="68"/>
      <c r="AV10" s="68"/>
      <c r="AW10" s="68"/>
      <c r="AX10" s="68"/>
      <c r="AY10" s="68"/>
      <c r="AZ10" s="68"/>
      <c r="BA10" s="68"/>
      <c r="BB10" s="70">
        <f>データ!$W$6</f>
        <v>3646.51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252018</v>
      </c>
      <c r="D6" s="34">
        <f t="shared" si="3"/>
        <v>46</v>
      </c>
      <c r="E6" s="34">
        <f t="shared" si="3"/>
        <v>1</v>
      </c>
      <c r="F6" s="34">
        <f t="shared" si="3"/>
        <v>0</v>
      </c>
      <c r="G6" s="34">
        <f t="shared" si="3"/>
        <v>1</v>
      </c>
      <c r="H6" s="34" t="str">
        <f t="shared" si="3"/>
        <v>滋賀県　大津市</v>
      </c>
      <c r="I6" s="34" t="str">
        <f t="shared" si="3"/>
        <v>法適用</v>
      </c>
      <c r="J6" s="34" t="str">
        <f t="shared" si="3"/>
        <v>水道事業</v>
      </c>
      <c r="K6" s="34" t="str">
        <f t="shared" si="3"/>
        <v>末端給水事業</v>
      </c>
      <c r="L6" s="34" t="str">
        <f t="shared" si="3"/>
        <v>A1</v>
      </c>
      <c r="M6" s="34">
        <f t="shared" si="3"/>
        <v>0</v>
      </c>
      <c r="N6" s="35" t="str">
        <f t="shared" si="3"/>
        <v>-</v>
      </c>
      <c r="O6" s="35">
        <f t="shared" si="3"/>
        <v>64.959999999999994</v>
      </c>
      <c r="P6" s="35">
        <f t="shared" si="3"/>
        <v>99.51</v>
      </c>
      <c r="Q6" s="35">
        <f t="shared" si="3"/>
        <v>2246</v>
      </c>
      <c r="R6" s="35">
        <f t="shared" si="3"/>
        <v>342532</v>
      </c>
      <c r="S6" s="35">
        <f t="shared" si="3"/>
        <v>464.51</v>
      </c>
      <c r="T6" s="35">
        <f t="shared" si="3"/>
        <v>737.41</v>
      </c>
      <c r="U6" s="35">
        <f t="shared" si="3"/>
        <v>340475</v>
      </c>
      <c r="V6" s="35">
        <f t="shared" si="3"/>
        <v>93.37</v>
      </c>
      <c r="W6" s="35">
        <f t="shared" si="3"/>
        <v>3646.51</v>
      </c>
      <c r="X6" s="36">
        <f>IF(X7="",NA(),X7)</f>
        <v>105.62</v>
      </c>
      <c r="Y6" s="36">
        <f t="shared" ref="Y6:AG6" si="4">IF(Y7="",NA(),Y7)</f>
        <v>105.51</v>
      </c>
      <c r="Z6" s="36">
        <f t="shared" si="4"/>
        <v>112.71</v>
      </c>
      <c r="AA6" s="36">
        <f t="shared" si="4"/>
        <v>110.16</v>
      </c>
      <c r="AB6" s="36">
        <f t="shared" si="4"/>
        <v>108.53</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162.61000000000001</v>
      </c>
      <c r="AU6" s="36">
        <f t="shared" ref="AU6:BC6" si="6">IF(AU7="",NA(),AU7)</f>
        <v>250.47</v>
      </c>
      <c r="AV6" s="36">
        <f t="shared" si="6"/>
        <v>159.97</v>
      </c>
      <c r="AW6" s="36">
        <f t="shared" si="6"/>
        <v>184.52</v>
      </c>
      <c r="AX6" s="36">
        <f t="shared" si="6"/>
        <v>230.29</v>
      </c>
      <c r="AY6" s="36">
        <f t="shared" si="6"/>
        <v>475.07</v>
      </c>
      <c r="AZ6" s="36">
        <f t="shared" si="6"/>
        <v>473.46</v>
      </c>
      <c r="BA6" s="36">
        <f t="shared" si="6"/>
        <v>240.81</v>
      </c>
      <c r="BB6" s="36">
        <f t="shared" si="6"/>
        <v>241.71</v>
      </c>
      <c r="BC6" s="36">
        <f t="shared" si="6"/>
        <v>249.08</v>
      </c>
      <c r="BD6" s="35" t="str">
        <f>IF(BD7="","",IF(BD7="-","【-】","【"&amp;SUBSTITUTE(TEXT(BD7,"#,##0.00"),"-","△")&amp;"】"))</f>
        <v>【262.87】</v>
      </c>
      <c r="BE6" s="36">
        <f>IF(BE7="",NA(),BE7)</f>
        <v>376.55</v>
      </c>
      <c r="BF6" s="36">
        <f t="shared" ref="BF6:BN6" si="7">IF(BF7="",NA(),BF7)</f>
        <v>392.13</v>
      </c>
      <c r="BG6" s="36">
        <f t="shared" si="7"/>
        <v>425.6</v>
      </c>
      <c r="BH6" s="36">
        <f t="shared" si="7"/>
        <v>416.59</v>
      </c>
      <c r="BI6" s="36">
        <f t="shared" si="7"/>
        <v>401.65</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95.62</v>
      </c>
      <c r="BQ6" s="36">
        <f t="shared" ref="BQ6:BY6" si="8">IF(BQ7="",NA(),BQ7)</f>
        <v>97.22</v>
      </c>
      <c r="BR6" s="36">
        <f t="shared" si="8"/>
        <v>105.41</v>
      </c>
      <c r="BS6" s="36">
        <f t="shared" si="8"/>
        <v>103.79</v>
      </c>
      <c r="BT6" s="36">
        <f t="shared" si="8"/>
        <v>101.62</v>
      </c>
      <c r="BU6" s="36">
        <f t="shared" si="8"/>
        <v>100.42</v>
      </c>
      <c r="BV6" s="36">
        <f t="shared" si="8"/>
        <v>100.77</v>
      </c>
      <c r="BW6" s="36">
        <f t="shared" si="8"/>
        <v>107.74</v>
      </c>
      <c r="BX6" s="36">
        <f t="shared" si="8"/>
        <v>108.81</v>
      </c>
      <c r="BY6" s="36">
        <f t="shared" si="8"/>
        <v>110.87</v>
      </c>
      <c r="BZ6" s="35" t="str">
        <f>IF(BZ7="","",IF(BZ7="-","【-】","【"&amp;SUBSTITUTE(TEXT(BZ7,"#,##0.00"),"-","△")&amp;"】"))</f>
        <v>【105.59】</v>
      </c>
      <c r="CA6" s="36">
        <f>IF(CA7="",NA(),CA7)</f>
        <v>144.37</v>
      </c>
      <c r="CB6" s="36">
        <f t="shared" ref="CB6:CJ6" si="9">IF(CB7="",NA(),CB7)</f>
        <v>141.16</v>
      </c>
      <c r="CC6" s="36">
        <f t="shared" si="9"/>
        <v>129.52000000000001</v>
      </c>
      <c r="CD6" s="36">
        <f t="shared" si="9"/>
        <v>131.52000000000001</v>
      </c>
      <c r="CE6" s="36">
        <f t="shared" si="9"/>
        <v>134.43</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64.2</v>
      </c>
      <c r="CM6" s="36">
        <f t="shared" ref="CM6:CU6" si="10">IF(CM7="",NA(),CM7)</f>
        <v>63.24</v>
      </c>
      <c r="CN6" s="36">
        <f t="shared" si="10"/>
        <v>62.24</v>
      </c>
      <c r="CO6" s="36">
        <f t="shared" si="10"/>
        <v>61.35</v>
      </c>
      <c r="CP6" s="36">
        <f t="shared" si="10"/>
        <v>68.77</v>
      </c>
      <c r="CQ6" s="36">
        <f t="shared" si="10"/>
        <v>64.09</v>
      </c>
      <c r="CR6" s="36">
        <f t="shared" si="10"/>
        <v>63.91</v>
      </c>
      <c r="CS6" s="36">
        <f t="shared" si="10"/>
        <v>63.25</v>
      </c>
      <c r="CT6" s="36">
        <f t="shared" si="10"/>
        <v>63.03</v>
      </c>
      <c r="CU6" s="36">
        <f t="shared" si="10"/>
        <v>63.18</v>
      </c>
      <c r="CV6" s="35" t="str">
        <f>IF(CV7="","",IF(CV7="-","【-】","【"&amp;SUBSTITUTE(TEXT(CV7,"#,##0.00"),"-","△")&amp;"】"))</f>
        <v>【59.94】</v>
      </c>
      <c r="CW6" s="36">
        <f>IF(CW7="",NA(),CW7)</f>
        <v>92.23</v>
      </c>
      <c r="CX6" s="36">
        <f t="shared" ref="CX6:DF6" si="11">IF(CX7="",NA(),CX7)</f>
        <v>92.56</v>
      </c>
      <c r="CY6" s="36">
        <f t="shared" si="11"/>
        <v>92.16</v>
      </c>
      <c r="CZ6" s="36">
        <f t="shared" si="11"/>
        <v>93.34</v>
      </c>
      <c r="DA6" s="36">
        <f t="shared" si="11"/>
        <v>94.36</v>
      </c>
      <c r="DB6" s="36">
        <f t="shared" si="11"/>
        <v>91.19</v>
      </c>
      <c r="DC6" s="36">
        <f t="shared" si="11"/>
        <v>91.45</v>
      </c>
      <c r="DD6" s="36">
        <f t="shared" si="11"/>
        <v>91.07</v>
      </c>
      <c r="DE6" s="36">
        <f t="shared" si="11"/>
        <v>91.21</v>
      </c>
      <c r="DF6" s="36">
        <f t="shared" si="11"/>
        <v>91.6</v>
      </c>
      <c r="DG6" s="35" t="str">
        <f>IF(DG7="","",IF(DG7="-","【-】","【"&amp;SUBSTITUTE(TEXT(DG7,"#,##0.00"),"-","△")&amp;"】"))</f>
        <v>【90.22】</v>
      </c>
      <c r="DH6" s="36">
        <f>IF(DH7="",NA(),DH7)</f>
        <v>42.28</v>
      </c>
      <c r="DI6" s="36">
        <f t="shared" ref="DI6:DQ6" si="12">IF(DI7="",NA(),DI7)</f>
        <v>43.54</v>
      </c>
      <c r="DJ6" s="36">
        <f t="shared" si="12"/>
        <v>43.75</v>
      </c>
      <c r="DK6" s="36">
        <f t="shared" si="12"/>
        <v>44.89</v>
      </c>
      <c r="DL6" s="36">
        <f t="shared" si="12"/>
        <v>46.21</v>
      </c>
      <c r="DM6" s="36">
        <f t="shared" si="12"/>
        <v>44.41</v>
      </c>
      <c r="DN6" s="36">
        <f t="shared" si="12"/>
        <v>45.38</v>
      </c>
      <c r="DO6" s="36">
        <f t="shared" si="12"/>
        <v>47.7</v>
      </c>
      <c r="DP6" s="36">
        <f t="shared" si="12"/>
        <v>48.41</v>
      </c>
      <c r="DQ6" s="36">
        <f t="shared" si="12"/>
        <v>49.1</v>
      </c>
      <c r="DR6" s="35" t="str">
        <f>IF(DR7="","",IF(DR7="-","【-】","【"&amp;SUBSTITUTE(TEXT(DR7,"#,##0.00"),"-","△")&amp;"】"))</f>
        <v>【47.91】</v>
      </c>
      <c r="DS6" s="36">
        <f>IF(DS7="",NA(),DS7)</f>
        <v>7.98</v>
      </c>
      <c r="DT6" s="36">
        <f t="shared" ref="DT6:EB6" si="13">IF(DT7="",NA(),DT7)</f>
        <v>10.06</v>
      </c>
      <c r="DU6" s="36">
        <f t="shared" si="13"/>
        <v>9.9700000000000006</v>
      </c>
      <c r="DV6" s="36">
        <f t="shared" si="13"/>
        <v>12.51</v>
      </c>
      <c r="DW6" s="36">
        <f t="shared" si="13"/>
        <v>14.98</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0.22</v>
      </c>
      <c r="EE6" s="36">
        <f t="shared" ref="EE6:EM6" si="14">IF(EE7="",NA(),EE7)</f>
        <v>0.27</v>
      </c>
      <c r="EF6" s="36">
        <f t="shared" si="14"/>
        <v>0.44</v>
      </c>
      <c r="EG6" s="36">
        <f t="shared" si="14"/>
        <v>0.4</v>
      </c>
      <c r="EH6" s="36">
        <f t="shared" si="14"/>
        <v>0.56999999999999995</v>
      </c>
      <c r="EI6" s="36">
        <f t="shared" si="14"/>
        <v>0.74</v>
      </c>
      <c r="EJ6" s="36">
        <f t="shared" si="14"/>
        <v>0.76</v>
      </c>
      <c r="EK6" s="36">
        <f t="shared" si="14"/>
        <v>0.69</v>
      </c>
      <c r="EL6" s="36">
        <f t="shared" si="14"/>
        <v>0.74</v>
      </c>
      <c r="EM6" s="36">
        <f t="shared" si="14"/>
        <v>0.73</v>
      </c>
      <c r="EN6" s="35" t="str">
        <f>IF(EN7="","",IF(EN7="-","【-】","【"&amp;SUBSTITUTE(TEXT(EN7,"#,##0.00"),"-","△")&amp;"】"))</f>
        <v>【0.76】</v>
      </c>
    </row>
    <row r="7" spans="1:144" s="37" customFormat="1" x14ac:dyDescent="0.15">
      <c r="A7" s="29"/>
      <c r="B7" s="38">
        <v>2016</v>
      </c>
      <c r="C7" s="38">
        <v>252018</v>
      </c>
      <c r="D7" s="38">
        <v>46</v>
      </c>
      <c r="E7" s="38">
        <v>1</v>
      </c>
      <c r="F7" s="38">
        <v>0</v>
      </c>
      <c r="G7" s="38">
        <v>1</v>
      </c>
      <c r="H7" s="38" t="s">
        <v>105</v>
      </c>
      <c r="I7" s="38" t="s">
        <v>106</v>
      </c>
      <c r="J7" s="38" t="s">
        <v>107</v>
      </c>
      <c r="K7" s="38" t="s">
        <v>108</v>
      </c>
      <c r="L7" s="38" t="s">
        <v>109</v>
      </c>
      <c r="M7" s="38"/>
      <c r="N7" s="39" t="s">
        <v>110</v>
      </c>
      <c r="O7" s="39">
        <v>64.959999999999994</v>
      </c>
      <c r="P7" s="39">
        <v>99.51</v>
      </c>
      <c r="Q7" s="39">
        <v>2246</v>
      </c>
      <c r="R7" s="39">
        <v>342532</v>
      </c>
      <c r="S7" s="39">
        <v>464.51</v>
      </c>
      <c r="T7" s="39">
        <v>737.41</v>
      </c>
      <c r="U7" s="39">
        <v>340475</v>
      </c>
      <c r="V7" s="39">
        <v>93.37</v>
      </c>
      <c r="W7" s="39">
        <v>3646.51</v>
      </c>
      <c r="X7" s="39">
        <v>105.62</v>
      </c>
      <c r="Y7" s="39">
        <v>105.51</v>
      </c>
      <c r="Z7" s="39">
        <v>112.71</v>
      </c>
      <c r="AA7" s="39">
        <v>110.16</v>
      </c>
      <c r="AB7" s="39">
        <v>108.53</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162.61000000000001</v>
      </c>
      <c r="AU7" s="39">
        <v>250.47</v>
      </c>
      <c r="AV7" s="39">
        <v>159.97</v>
      </c>
      <c r="AW7" s="39">
        <v>184.52</v>
      </c>
      <c r="AX7" s="39">
        <v>230.29</v>
      </c>
      <c r="AY7" s="39">
        <v>475.07</v>
      </c>
      <c r="AZ7" s="39">
        <v>473.46</v>
      </c>
      <c r="BA7" s="39">
        <v>240.81</v>
      </c>
      <c r="BB7" s="39">
        <v>241.71</v>
      </c>
      <c r="BC7" s="39">
        <v>249.08</v>
      </c>
      <c r="BD7" s="39">
        <v>262.87</v>
      </c>
      <c r="BE7" s="39">
        <v>376.55</v>
      </c>
      <c r="BF7" s="39">
        <v>392.13</v>
      </c>
      <c r="BG7" s="39">
        <v>425.6</v>
      </c>
      <c r="BH7" s="39">
        <v>416.59</v>
      </c>
      <c r="BI7" s="39">
        <v>401.65</v>
      </c>
      <c r="BJ7" s="39">
        <v>296.5</v>
      </c>
      <c r="BK7" s="39">
        <v>285.77</v>
      </c>
      <c r="BL7" s="39">
        <v>283.10000000000002</v>
      </c>
      <c r="BM7" s="39">
        <v>274.14</v>
      </c>
      <c r="BN7" s="39">
        <v>266.66000000000003</v>
      </c>
      <c r="BO7" s="39">
        <v>270.87</v>
      </c>
      <c r="BP7" s="39">
        <v>95.62</v>
      </c>
      <c r="BQ7" s="39">
        <v>97.22</v>
      </c>
      <c r="BR7" s="39">
        <v>105.41</v>
      </c>
      <c r="BS7" s="39">
        <v>103.79</v>
      </c>
      <c r="BT7" s="39">
        <v>101.62</v>
      </c>
      <c r="BU7" s="39">
        <v>100.42</v>
      </c>
      <c r="BV7" s="39">
        <v>100.77</v>
      </c>
      <c r="BW7" s="39">
        <v>107.74</v>
      </c>
      <c r="BX7" s="39">
        <v>108.81</v>
      </c>
      <c r="BY7" s="39">
        <v>110.87</v>
      </c>
      <c r="BZ7" s="39">
        <v>105.59</v>
      </c>
      <c r="CA7" s="39">
        <v>144.37</v>
      </c>
      <c r="CB7" s="39">
        <v>141.16</v>
      </c>
      <c r="CC7" s="39">
        <v>129.52000000000001</v>
      </c>
      <c r="CD7" s="39">
        <v>131.52000000000001</v>
      </c>
      <c r="CE7" s="39">
        <v>134.43</v>
      </c>
      <c r="CF7" s="39">
        <v>166.61</v>
      </c>
      <c r="CG7" s="39">
        <v>165.74</v>
      </c>
      <c r="CH7" s="39">
        <v>154.33000000000001</v>
      </c>
      <c r="CI7" s="39">
        <v>152.94999999999999</v>
      </c>
      <c r="CJ7" s="39">
        <v>150.54</v>
      </c>
      <c r="CK7" s="39">
        <v>163.27000000000001</v>
      </c>
      <c r="CL7" s="39">
        <v>64.2</v>
      </c>
      <c r="CM7" s="39">
        <v>63.24</v>
      </c>
      <c r="CN7" s="39">
        <v>62.24</v>
      </c>
      <c r="CO7" s="39">
        <v>61.35</v>
      </c>
      <c r="CP7" s="39">
        <v>68.77</v>
      </c>
      <c r="CQ7" s="39">
        <v>64.09</v>
      </c>
      <c r="CR7" s="39">
        <v>63.91</v>
      </c>
      <c r="CS7" s="39">
        <v>63.25</v>
      </c>
      <c r="CT7" s="39">
        <v>63.03</v>
      </c>
      <c r="CU7" s="39">
        <v>63.18</v>
      </c>
      <c r="CV7" s="39">
        <v>59.94</v>
      </c>
      <c r="CW7" s="39">
        <v>92.23</v>
      </c>
      <c r="CX7" s="39">
        <v>92.56</v>
      </c>
      <c r="CY7" s="39">
        <v>92.16</v>
      </c>
      <c r="CZ7" s="39">
        <v>93.34</v>
      </c>
      <c r="DA7" s="39">
        <v>94.36</v>
      </c>
      <c r="DB7" s="39">
        <v>91.19</v>
      </c>
      <c r="DC7" s="39">
        <v>91.45</v>
      </c>
      <c r="DD7" s="39">
        <v>91.07</v>
      </c>
      <c r="DE7" s="39">
        <v>91.21</v>
      </c>
      <c r="DF7" s="39">
        <v>91.6</v>
      </c>
      <c r="DG7" s="39">
        <v>90.22</v>
      </c>
      <c r="DH7" s="39">
        <v>42.28</v>
      </c>
      <c r="DI7" s="39">
        <v>43.54</v>
      </c>
      <c r="DJ7" s="39">
        <v>43.75</v>
      </c>
      <c r="DK7" s="39">
        <v>44.89</v>
      </c>
      <c r="DL7" s="39">
        <v>46.21</v>
      </c>
      <c r="DM7" s="39">
        <v>44.41</v>
      </c>
      <c r="DN7" s="39">
        <v>45.38</v>
      </c>
      <c r="DO7" s="39">
        <v>47.7</v>
      </c>
      <c r="DP7" s="39">
        <v>48.41</v>
      </c>
      <c r="DQ7" s="39">
        <v>49.1</v>
      </c>
      <c r="DR7" s="39">
        <v>47.91</v>
      </c>
      <c r="DS7" s="39">
        <v>7.98</v>
      </c>
      <c r="DT7" s="39">
        <v>10.06</v>
      </c>
      <c r="DU7" s="39">
        <v>9.9700000000000006</v>
      </c>
      <c r="DV7" s="39">
        <v>12.51</v>
      </c>
      <c r="DW7" s="39">
        <v>14.98</v>
      </c>
      <c r="DX7" s="39">
        <v>12.28</v>
      </c>
      <c r="DY7" s="39">
        <v>13.33</v>
      </c>
      <c r="DZ7" s="39">
        <v>14.54</v>
      </c>
      <c r="EA7" s="39">
        <v>16.16</v>
      </c>
      <c r="EB7" s="39">
        <v>17.420000000000002</v>
      </c>
      <c r="EC7" s="39">
        <v>15</v>
      </c>
      <c r="ED7" s="39">
        <v>0.22</v>
      </c>
      <c r="EE7" s="39">
        <v>0.27</v>
      </c>
      <c r="EF7" s="39">
        <v>0.44</v>
      </c>
      <c r="EG7" s="39">
        <v>0.4</v>
      </c>
      <c r="EH7" s="39">
        <v>0.56999999999999995</v>
      </c>
      <c r="EI7" s="39">
        <v>0.74</v>
      </c>
      <c r="EJ7" s="39">
        <v>0.76</v>
      </c>
      <c r="EK7" s="39">
        <v>0.69</v>
      </c>
      <c r="EL7" s="39">
        <v>0.74</v>
      </c>
      <c r="EM7" s="39">
        <v>0.73</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大津市企業局</cp:lastModifiedBy>
  <cp:lastPrinted>2018-02-19T08:19:57Z</cp:lastPrinted>
  <dcterms:created xsi:type="dcterms:W3CDTF">2017-12-25T01:30:59Z</dcterms:created>
  <dcterms:modified xsi:type="dcterms:W3CDTF">2018-02-19T08:20:13Z</dcterms:modified>
  <cp:category/>
</cp:coreProperties>
</file>