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sJBFO1CnmoQgoYzwQXMSdOXUdNBjF91wEVPA3EdXA5hl/hhrRQxNi92NXtJWQL7uTAgsGi+F0EUkElczZE7Yw==" workbookSaltValue="GREhRuB17akN2dAGfrC0Z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HM78" i="4"/>
  <c r="FL54" i="4"/>
  <c r="FL32" i="4"/>
  <c r="CS78" i="4"/>
  <c r="BX54" i="4"/>
  <c r="BX32" i="4"/>
  <c r="MN32" i="4"/>
  <c r="C11" i="5"/>
  <c r="D11" i="5"/>
  <c r="E11" i="5"/>
  <c r="B11" i="5"/>
  <c r="KC78" i="4" l="1"/>
  <c r="HG54" i="4"/>
  <c r="HG32" i="4"/>
  <c r="FH78" i="4"/>
  <c r="DS54" i="4"/>
  <c r="DS32" i="4"/>
  <c r="AE54" i="4"/>
  <c r="AN78" i="4"/>
  <c r="AE32" i="4"/>
  <c r="KU54" i="4"/>
  <c r="KU32" i="4"/>
  <c r="KF54" i="4"/>
  <c r="JJ78" i="4"/>
  <c r="GR54" i="4"/>
  <c r="GR32" i="4"/>
  <c r="DD54" i="4"/>
  <c r="DD32" i="4"/>
  <c r="EO78" i="4"/>
  <c r="U78" i="4"/>
  <c r="P54" i="4"/>
  <c r="P32" i="4"/>
  <c r="KF32" i="4"/>
  <c r="BZ78" i="4"/>
  <c r="BI54" i="4"/>
  <c r="BI32" i="4"/>
  <c r="LY54" i="4"/>
  <c r="LY32" i="4"/>
  <c r="IK54" i="4"/>
  <c r="IK32" i="4"/>
  <c r="LO78" i="4"/>
  <c r="GT78" i="4"/>
  <c r="EW54" i="4"/>
  <c r="EW32" i="4"/>
  <c r="GA78" i="4"/>
  <c r="EH54" i="4"/>
  <c r="BG78" i="4"/>
  <c r="AT54" i="4"/>
  <c r="AT32" i="4"/>
  <c r="LJ54" i="4"/>
  <c r="LJ32" i="4"/>
  <c r="KV78" i="4"/>
  <c r="HV54" i="4"/>
  <c r="HV32" i="4"/>
  <c r="EH32" i="4"/>
</calcChain>
</file>

<file path=xl/sharedStrings.xml><?xml version="1.0" encoding="utf-8"?>
<sst xmlns="http://schemas.openxmlformats.org/spreadsheetml/2006/main" count="376" uniqueCount="151">
  <si>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</si>
  <si>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</si>
  <si>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</si>
  <si>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</si>
  <si>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</si>
  <si>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</si>
  <si>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</si>
  <si>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</si>
  <si>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</si>
  <si>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</si>
  <si>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</si>
  <si>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</si>
  <si>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</si>
  <si>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</si>
  <si>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</si>
  <si>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</si>
  <si>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</si>
  <si>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</si>
  <si>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</si>
  <si>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</si>
  <si>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</si>
  <si>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</si>
  <si>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</si>
  <si>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</si>
  <si>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</si>
  <si>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</si>
  <si>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</si>
  <si>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</si>
  <si>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</si>
  <si>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</si>
  <si>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</si>
  <si>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</si>
  <si>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</si>
  <si>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</si>
  <si>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</si>
  <si>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</si>
  <si>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</si>
  <si>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</si>
  <si>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</si>
  <si>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</si>
  <si>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</si>
  <si>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</si>
  <si>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</si>
  <si>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</si>
  <si>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</si>
  <si>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</si>
  <si>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</si>
  <si>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</si>
  <si>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</si>
  <si>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</si>
  <si>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</si>
  <si>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</si>
  <si>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</si>
  <si>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</si>
  <si>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</si>
  <si>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</si>
  <si>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</si>
  <si>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</si>
  <si>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</si>
  <si>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</si>
  <si>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</si>
  <si>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</si>
  <si>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</si>
  <si>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</si>
  <si>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</si>
  <si>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</si>
  <si>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</si>
  <si>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</si>
  <si>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</si>
  <si>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</si>
  <si>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</si>
  <si>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</si>
  <si>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</si>
  <si>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</si>
  <si>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</si>
  <si>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</si>
  <si>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</si>
  <si>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</si>
  <si>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</si>
  <si>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</si>
  <si>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</si>
  <si>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</si>
  <si>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</si>
  <si>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</si>
  <si>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</si>
  <si>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</si>
  <si>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</si>
  <si>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</si>
  <si>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</si>
  <si>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</si>
  <si>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</si>
  <si>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</si>
  <si>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</si>
  <si>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</si>
  <si>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</si>
  <si>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</si>
  <si>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</si>
  <si>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</si>
  <si>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</si>
  <si>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</si>
  <si>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</si>
  <si>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</si>
  <si>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</si>
  <si>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</si>
  <si>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</si>
  <si>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</si>
  <si>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</si>
  <si>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</si>
  <si>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</si>
  <si>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</si>
  <si>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</si>
  <si>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</si>
  <si>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</si>
  <si>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</si>
  <si>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</si>
  <si>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</si>
  <si>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</si>
  <si>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</si>
  <si>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</si>
  <si>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</si>
  <si>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</si>
  <si>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</si>
  <si>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</si>
  <si>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</si>
  <si>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</si>
  <si>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</si>
  <si>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滋賀県</t>
  </si>
  <si>
    <t>地方独立行政法人市立大津市民病院</t>
  </si>
  <si>
    <t>大津市民病院</t>
  </si>
  <si>
    <t>地方独立行政法人</t>
  </si>
  <si>
    <t>病院事業</t>
  </si>
  <si>
    <t>一般病院</t>
  </si>
  <si>
    <t>400床以上～500床未満</t>
  </si>
  <si>
    <t>非設置</t>
  </si>
  <si>
    <t>直営</t>
  </si>
  <si>
    <t>対象</t>
  </si>
  <si>
    <t>ド 透 I 未 訓 ガ</t>
  </si>
  <si>
    <t>救 臨 感 災 地 輪</t>
  </si>
  <si>
    <t>-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</si>
  <si>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</si>
  <si>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</si>
  <si>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</si>
  <si>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</si>
  <si>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</si>
  <si>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</si>
  <si>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</si>
  <si>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</si>
  <si>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地域の中核病院として、市民に救急医療及び高度医療を始め、良質で安全な医療を継続的かつ安定的に提供するとともに、地域の医療機関との機能分担及び連携を行うことにより、市民の健康の維持及び増進に寄与する重要な役割を担っている。</t>
    <rPh sb="1" eb="3">
      <t>チイキ</t>
    </rPh>
    <rPh sb="4" eb="6">
      <t>チュウカク</t>
    </rPh>
    <rPh sb="6" eb="8">
      <t>ビョウイン</t>
    </rPh>
    <rPh sb="12" eb="14">
      <t>シミン</t>
    </rPh>
    <rPh sb="15" eb="19">
      <t>キュウキュウイリョウ</t>
    </rPh>
    <rPh sb="19" eb="20">
      <t>オヨ</t>
    </rPh>
    <rPh sb="21" eb="23">
      <t>コウド</t>
    </rPh>
    <rPh sb="23" eb="25">
      <t>イリョウ</t>
    </rPh>
    <rPh sb="26" eb="27">
      <t>ハジ</t>
    </rPh>
    <rPh sb="29" eb="31">
      <t>リョウシツ</t>
    </rPh>
    <rPh sb="32" eb="34">
      <t>アンゼン</t>
    </rPh>
    <rPh sb="35" eb="37">
      <t>イリョウ</t>
    </rPh>
    <rPh sb="38" eb="40">
      <t>ケイゾク</t>
    </rPh>
    <rPh sb="40" eb="41">
      <t>テキ</t>
    </rPh>
    <rPh sb="43" eb="46">
      <t>アンテイテキ</t>
    </rPh>
    <rPh sb="47" eb="49">
      <t>テイキョウ</t>
    </rPh>
    <rPh sb="56" eb="58">
      <t>チイキ</t>
    </rPh>
    <rPh sb="59" eb="63">
      <t>イリョウキカン</t>
    </rPh>
    <rPh sb="65" eb="67">
      <t>キノウ</t>
    </rPh>
    <rPh sb="67" eb="69">
      <t>ブンタン</t>
    </rPh>
    <rPh sb="69" eb="70">
      <t>オヨ</t>
    </rPh>
    <rPh sb="71" eb="73">
      <t>レンケイ</t>
    </rPh>
    <rPh sb="74" eb="75">
      <t>オコナ</t>
    </rPh>
    <rPh sb="82" eb="84">
      <t>シミン</t>
    </rPh>
    <rPh sb="85" eb="87">
      <t>ケンコウ</t>
    </rPh>
    <rPh sb="88" eb="90">
      <t>イジ</t>
    </rPh>
    <rPh sb="90" eb="91">
      <t>オヨ</t>
    </rPh>
    <rPh sb="92" eb="94">
      <t>ゾウシン</t>
    </rPh>
    <rPh sb="95" eb="97">
      <t>キヨ</t>
    </rPh>
    <rPh sb="99" eb="101">
      <t>ジュウヨウ</t>
    </rPh>
    <rPh sb="102" eb="104">
      <t>ヤクワリ</t>
    </rPh>
    <rPh sb="105" eb="106">
      <t>ニナ</t>
    </rPh>
    <phoneticPr fontId="5"/>
  </si>
  <si>
    <t xml:space="preserve"> ①有形固定資産減価償却率②器械備品減価償却率③1床あたり有形固定資産に関して、地方独立行政法人前の減価償却累計額は承継されないため、全国平均・類似病院平均と比較し大きく乖離している。　
　施設全体、機器ともに老朽化が進んでおり、資金がない中で、計画的な更新が必要な状況である。</t>
    <rPh sb="2" eb="4">
      <t>ユウケイ</t>
    </rPh>
    <rPh sb="4" eb="8">
      <t>コテイシサン</t>
    </rPh>
    <rPh sb="8" eb="12">
      <t>ゲンカショウキャク</t>
    </rPh>
    <rPh sb="12" eb="13">
      <t>リツ</t>
    </rPh>
    <rPh sb="14" eb="16">
      <t>キカイ</t>
    </rPh>
    <rPh sb="16" eb="18">
      <t>ビヒン</t>
    </rPh>
    <rPh sb="18" eb="22">
      <t>ゲンカショウキャク</t>
    </rPh>
    <rPh sb="22" eb="23">
      <t>リツ</t>
    </rPh>
    <rPh sb="25" eb="26">
      <t>ショウ</t>
    </rPh>
    <rPh sb="29" eb="31">
      <t>ユウケイ</t>
    </rPh>
    <rPh sb="31" eb="35">
      <t>コテイシサン</t>
    </rPh>
    <rPh sb="36" eb="37">
      <t>カン</t>
    </rPh>
    <rPh sb="40" eb="42">
      <t>チホウ</t>
    </rPh>
    <rPh sb="42" eb="44">
      <t>ドクリツ</t>
    </rPh>
    <rPh sb="44" eb="46">
      <t>ギョウセイ</t>
    </rPh>
    <rPh sb="46" eb="48">
      <t>ホウジン</t>
    </rPh>
    <rPh sb="48" eb="49">
      <t>マエ</t>
    </rPh>
    <rPh sb="50" eb="54">
      <t>ゲンカショウキャク</t>
    </rPh>
    <rPh sb="54" eb="57">
      <t>ルイケイガク</t>
    </rPh>
    <rPh sb="58" eb="60">
      <t>ショウケイ</t>
    </rPh>
    <rPh sb="67" eb="69">
      <t>ゼンコク</t>
    </rPh>
    <rPh sb="69" eb="71">
      <t>ヘイキン</t>
    </rPh>
    <rPh sb="72" eb="74">
      <t>ルイジ</t>
    </rPh>
    <rPh sb="74" eb="76">
      <t>ビョウイン</t>
    </rPh>
    <rPh sb="76" eb="78">
      <t>ヘイキン</t>
    </rPh>
    <rPh sb="79" eb="81">
      <t>ヒカク</t>
    </rPh>
    <rPh sb="82" eb="83">
      <t>オオ</t>
    </rPh>
    <rPh sb="85" eb="87">
      <t>カイリ</t>
    </rPh>
    <rPh sb="95" eb="97">
      <t>シセツ</t>
    </rPh>
    <rPh sb="97" eb="99">
      <t>ゼンタイ</t>
    </rPh>
    <rPh sb="100" eb="102">
      <t>キキ</t>
    </rPh>
    <rPh sb="105" eb="108">
      <t>ロウキュウカ</t>
    </rPh>
    <rPh sb="109" eb="110">
      <t>スス</t>
    </rPh>
    <rPh sb="115" eb="117">
      <t>シキン</t>
    </rPh>
    <rPh sb="120" eb="121">
      <t>ナカ</t>
    </rPh>
    <rPh sb="123" eb="126">
      <t>ケイカクテキ</t>
    </rPh>
    <rPh sb="127" eb="129">
      <t>コウシン</t>
    </rPh>
    <rPh sb="130" eb="132">
      <t>ヒツヨウ</t>
    </rPh>
    <rPh sb="133" eb="135">
      <t>ジョウキョウ</t>
    </rPh>
    <phoneticPr fontId="19"/>
  </si>
  <si>
    <t>　地方独立行政法人化の初年度であった平成29年度は中期計画で示している役割を果たすため、地域の中核的な急性期病院として、また救急告示病院として、安心で安全な医療を市民に提供した。
　法人経営における重要な取組として、付属看護専門学校の学生新規募集を停止し、介護老人保健施設事業を平成30年3月末で事業廃止をした。
　しかし、類似病院と比較しても経営状況が厳しく、早急な経営改善が無ければ、事業継続が難しい状況となっている。
　平成30年度以降の課題としては、業務運営の改善及び効率化、適切な医療に対応するための医療機器等更新、医事業務の見直し、災害設備等の老朽化などがある。</t>
    <rPh sb="1" eb="3">
      <t>チホウ</t>
    </rPh>
    <rPh sb="3" eb="5">
      <t>ドクリツ</t>
    </rPh>
    <rPh sb="5" eb="7">
      <t>ギョウセイ</t>
    </rPh>
    <rPh sb="7" eb="10">
      <t>ホウジンカ</t>
    </rPh>
    <rPh sb="11" eb="14">
      <t>ショネンド</t>
    </rPh>
    <rPh sb="18" eb="20">
      <t>ヘイセイ</t>
    </rPh>
    <rPh sb="22" eb="24">
      <t>ネンド</t>
    </rPh>
    <rPh sb="25" eb="27">
      <t>チュウキ</t>
    </rPh>
    <rPh sb="27" eb="29">
      <t>ケイカク</t>
    </rPh>
    <rPh sb="30" eb="31">
      <t>シメ</t>
    </rPh>
    <rPh sb="35" eb="37">
      <t>ヤクワリ</t>
    </rPh>
    <rPh sb="38" eb="39">
      <t>ハ</t>
    </rPh>
    <rPh sb="44" eb="46">
      <t>チイキ</t>
    </rPh>
    <rPh sb="47" eb="50">
      <t>チュウカクテキ</t>
    </rPh>
    <rPh sb="51" eb="56">
      <t>キュウセイキビョウイン</t>
    </rPh>
    <rPh sb="62" eb="64">
      <t>キュウキュウ</t>
    </rPh>
    <rPh sb="64" eb="66">
      <t>コクジ</t>
    </rPh>
    <rPh sb="66" eb="68">
      <t>ビョウイン</t>
    </rPh>
    <rPh sb="72" eb="74">
      <t>アンシン</t>
    </rPh>
    <rPh sb="75" eb="77">
      <t>アンゼン</t>
    </rPh>
    <rPh sb="78" eb="80">
      <t>イリョウ</t>
    </rPh>
    <rPh sb="81" eb="83">
      <t>シミン</t>
    </rPh>
    <rPh sb="84" eb="86">
      <t>テイキョウ</t>
    </rPh>
    <rPh sb="91" eb="93">
      <t>ホウジン</t>
    </rPh>
    <rPh sb="93" eb="95">
      <t>ケイエイ</t>
    </rPh>
    <rPh sb="99" eb="101">
      <t>ジュウヨウ</t>
    </rPh>
    <rPh sb="102" eb="104">
      <t>トリクミ</t>
    </rPh>
    <rPh sb="174" eb="176">
      <t>ジョウキョウ</t>
    </rPh>
    <rPh sb="189" eb="190">
      <t>ナ</t>
    </rPh>
    <rPh sb="213" eb="215">
      <t>ヘイセイ</t>
    </rPh>
    <rPh sb="217" eb="218">
      <t>ネン</t>
    </rPh>
    <rPh sb="218" eb="219">
      <t>ド</t>
    </rPh>
    <rPh sb="219" eb="221">
      <t>イコウ</t>
    </rPh>
    <rPh sb="222" eb="224">
      <t>カダイ</t>
    </rPh>
    <phoneticPr fontId="19"/>
  </si>
  <si>
    <t>　地方公営企業から地方独立行政法人への移行後、初年度の決算となる。
　国の医療政策（診療報酬改定等）の変化の下で厳しい経営状況にあり、特に①経常収支比率は100％を下回っており、全国平均・類似病院と比較しても平均値以下の状況である。
　⑤入院患者１人１日当たり収益⑥外来患者１人１日当たり収益は共に増加傾向で、入院に関しては全国平均・類似病院平均以上の数値となっている。⑧材料費医業収益比率は、材料費の経営努力により、類似病院平均よりも低い水準となっているが、⑦職員給与費対医業収益比率は類似病院平均よりも高く、早急な対応が必要な状況となっている。</t>
    <rPh sb="1" eb="3">
      <t>チホウ</t>
    </rPh>
    <rPh sb="3" eb="5">
      <t>コウエイ</t>
    </rPh>
    <rPh sb="5" eb="7">
      <t>キギョウ</t>
    </rPh>
    <rPh sb="9" eb="11">
      <t>チホウ</t>
    </rPh>
    <rPh sb="11" eb="13">
      <t>ドクリツ</t>
    </rPh>
    <rPh sb="13" eb="15">
      <t>ギョウセイ</t>
    </rPh>
    <rPh sb="15" eb="17">
      <t>ホウジン</t>
    </rPh>
    <rPh sb="19" eb="22">
      <t>イコウゴ</t>
    </rPh>
    <rPh sb="23" eb="26">
      <t>ショネンド</t>
    </rPh>
    <rPh sb="27" eb="29">
      <t>ケッサン</t>
    </rPh>
    <rPh sb="35" eb="36">
      <t>クニ</t>
    </rPh>
    <rPh sb="37" eb="39">
      <t>イリョウ</t>
    </rPh>
    <rPh sb="39" eb="41">
      <t>セイサク</t>
    </rPh>
    <rPh sb="42" eb="46">
      <t>シンリョウホウシュウ</t>
    </rPh>
    <rPh sb="46" eb="48">
      <t>カイテイ</t>
    </rPh>
    <rPh sb="48" eb="49">
      <t>トウ</t>
    </rPh>
    <rPh sb="51" eb="53">
      <t>ヘンカ</t>
    </rPh>
    <rPh sb="54" eb="55">
      <t>モト</t>
    </rPh>
    <rPh sb="56" eb="57">
      <t>キビ</t>
    </rPh>
    <rPh sb="59" eb="61">
      <t>ケイエイ</t>
    </rPh>
    <rPh sb="61" eb="63">
      <t>ジョウキョウ</t>
    </rPh>
    <rPh sb="67" eb="68">
      <t>トク</t>
    </rPh>
    <rPh sb="70" eb="72">
      <t>ケイジョウ</t>
    </rPh>
    <rPh sb="72" eb="74">
      <t>シュウシ</t>
    </rPh>
    <rPh sb="74" eb="76">
      <t>ヒリツ</t>
    </rPh>
    <rPh sb="82" eb="84">
      <t>シタマワ</t>
    </rPh>
    <rPh sb="89" eb="91">
      <t>ゼンコク</t>
    </rPh>
    <rPh sb="91" eb="93">
      <t>ヘイキン</t>
    </rPh>
    <rPh sb="94" eb="96">
      <t>ルイジ</t>
    </rPh>
    <rPh sb="96" eb="98">
      <t>ビョウイン</t>
    </rPh>
    <rPh sb="99" eb="101">
      <t>ヒカク</t>
    </rPh>
    <rPh sb="104" eb="107">
      <t>ヘイキンチ</t>
    </rPh>
    <rPh sb="107" eb="109">
      <t>イカ</t>
    </rPh>
    <rPh sb="110" eb="112">
      <t>ジョウキョウ</t>
    </rPh>
    <rPh sb="119" eb="121">
      <t>ニュウイン</t>
    </rPh>
    <rPh sb="121" eb="123">
      <t>カンジャ</t>
    </rPh>
    <rPh sb="123" eb="125">
      <t>ヒトリ</t>
    </rPh>
    <rPh sb="125" eb="127">
      <t>イチニチ</t>
    </rPh>
    <rPh sb="127" eb="128">
      <t>ア</t>
    </rPh>
    <rPh sb="130" eb="132">
      <t>シュウエキ</t>
    </rPh>
    <rPh sb="133" eb="135">
      <t>ガイライ</t>
    </rPh>
    <rPh sb="135" eb="137">
      <t>カンジャ</t>
    </rPh>
    <rPh sb="138" eb="139">
      <t>ニン</t>
    </rPh>
    <rPh sb="140" eb="141">
      <t>ニチ</t>
    </rPh>
    <rPh sb="141" eb="142">
      <t>ア</t>
    </rPh>
    <rPh sb="144" eb="146">
      <t>シュウエキ</t>
    </rPh>
    <rPh sb="147" eb="148">
      <t>トモ</t>
    </rPh>
    <rPh sb="149" eb="151">
      <t>ゾウカ</t>
    </rPh>
    <rPh sb="151" eb="153">
      <t>ケイコウ</t>
    </rPh>
    <rPh sb="155" eb="157">
      <t>ニュウイン</t>
    </rPh>
    <rPh sb="158" eb="159">
      <t>カン</t>
    </rPh>
    <rPh sb="162" eb="164">
      <t>ゼンコク</t>
    </rPh>
    <rPh sb="164" eb="166">
      <t>ヘイキン</t>
    </rPh>
    <rPh sb="167" eb="169">
      <t>ルイジ</t>
    </rPh>
    <rPh sb="169" eb="171">
      <t>ビョウイン</t>
    </rPh>
    <rPh sb="171" eb="173">
      <t>ヘイキン</t>
    </rPh>
    <rPh sb="173" eb="175">
      <t>イジョウ</t>
    </rPh>
    <rPh sb="176" eb="178">
      <t>スウチ</t>
    </rPh>
    <rPh sb="197" eb="200">
      <t>ザイリョウヒ</t>
    </rPh>
    <rPh sb="201" eb="203">
      <t>ケイエイ</t>
    </rPh>
    <rPh sb="203" eb="205">
      <t>ドリョク</t>
    </rPh>
    <rPh sb="209" eb="211">
      <t>ルイジ</t>
    </rPh>
    <rPh sb="211" eb="213">
      <t>ビョウイン</t>
    </rPh>
    <rPh sb="213" eb="215">
      <t>ヘイキン</t>
    </rPh>
    <rPh sb="218" eb="219">
      <t>ヒク</t>
    </rPh>
    <rPh sb="220" eb="222">
      <t>スイジュン</t>
    </rPh>
    <rPh sb="231" eb="233">
      <t>ショクイン</t>
    </rPh>
    <rPh sb="233" eb="236">
      <t>キュウヨヒ</t>
    </rPh>
    <rPh sb="236" eb="237">
      <t>タイ</t>
    </rPh>
    <rPh sb="237" eb="239">
      <t>イギョウ</t>
    </rPh>
    <rPh sb="239" eb="241">
      <t>シュウエキ</t>
    </rPh>
    <rPh sb="241" eb="243">
      <t>ヒリツ</t>
    </rPh>
    <rPh sb="244" eb="246">
      <t>ルイジ</t>
    </rPh>
    <rPh sb="246" eb="248">
      <t>ビョウイン</t>
    </rPh>
    <rPh sb="248" eb="250">
      <t>ヘイキン</t>
    </rPh>
    <rPh sb="253" eb="254">
      <t>タカ</t>
    </rPh>
    <rPh sb="256" eb="258">
      <t>ソウキュウ</t>
    </rPh>
    <rPh sb="259" eb="261">
      <t>タイオウ</t>
    </rPh>
    <rPh sb="262" eb="264">
      <t>ヒツヨウ</t>
    </rPh>
    <rPh sb="265" eb="267">
      <t>ジョウキョウ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</si>
</sst>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6" fillId="0" borderId="1" xfId="3" applyFont="1" applyBorder="1" applyAlignment="1" applyProtection="1">
      <alignment horizontal="left" vertical="top" wrapText="1"/>
      <protection locked="0"/>
    </xf>
    <xf numFmtId="0" fontId="6" fillId="0" borderId="11" xfId="3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3" applyFont="1" applyBorder="1" applyAlignment="1" applyProtection="1">
      <alignment horizontal="left" vertical="top" wrapText="1"/>
      <protection locked="0"/>
    </xf>
    <xf numFmtId="0" fontId="6" fillId="0" borderId="6" xfId="3" applyFont="1" applyBorder="1" applyAlignment="1" applyProtection="1">
      <alignment horizontal="left" vertical="top" wrapText="1"/>
      <protection locked="0"/>
    </xf>
    <xf numFmtId="0" fontId="6" fillId="0" borderId="7" xfId="3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BE-4316-B4D5-A48A9E8AA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91616"/>
        <c:axId val="9461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BE-4316-B4D5-A48A9E8AA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91616"/>
        <c:axId val="94614272"/>
      </c:lineChart>
      <c:dateAx>
        <c:axId val="9459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14272"/>
        <c:crosses val="autoZero"/>
        <c:auto val="1"/>
        <c:lblOffset val="100"/>
        <c:baseTimeUnit val="years"/>
      </c:dateAx>
      <c:valAx>
        <c:axId val="9461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591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13997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9E-449A-96E2-DE4F0CF7A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66656"/>
        <c:axId val="10018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15171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9E-449A-96E2-DE4F0CF7A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6656"/>
        <c:axId val="100181120"/>
      </c:lineChart>
      <c:dateAx>
        <c:axId val="10016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81120"/>
        <c:crosses val="autoZero"/>
        <c:auto val="1"/>
        <c:lblOffset val="100"/>
        <c:baseTimeUnit val="years"/>
      </c:dateAx>
      <c:valAx>
        <c:axId val="10018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0166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57954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4-428C-AFFF-D584F369E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40000"/>
        <c:axId val="10024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56892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94-428C-AFFF-D584F369E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40000"/>
        <c:axId val="100246272"/>
      </c:lineChart>
      <c:dateAx>
        <c:axId val="10024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46272"/>
        <c:crosses val="autoZero"/>
        <c:auto val="1"/>
        <c:lblOffset val="100"/>
        <c:baseTimeUnit val="years"/>
      </c:dateAx>
      <c:valAx>
        <c:axId val="10024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0240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B4-4A16-87F7-7B22BAFE7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49344"/>
        <c:axId val="9825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40.200000000000003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B4-4A16-87F7-7B22BAFE7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49344"/>
        <c:axId val="98255616"/>
      </c:lineChart>
      <c:dateAx>
        <c:axId val="9824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55616"/>
        <c:crosses val="autoZero"/>
        <c:auto val="1"/>
        <c:lblOffset val="100"/>
        <c:baseTimeUnit val="years"/>
      </c:dateAx>
      <c:valAx>
        <c:axId val="9825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24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88.9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90-4F90-92C7-219536D21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94016"/>
        <c:axId val="9830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92.1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90-4F90-92C7-219536D21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94016"/>
        <c:axId val="98300288"/>
      </c:lineChart>
      <c:dateAx>
        <c:axId val="9829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00288"/>
        <c:crosses val="autoZero"/>
        <c:auto val="1"/>
        <c:lblOffset val="100"/>
        <c:baseTimeUnit val="years"/>
      </c:dateAx>
      <c:valAx>
        <c:axId val="9830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294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67-47A3-AB39-15A76AF21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14240"/>
        <c:axId val="995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98.7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67-47A3-AB39-15A76AF21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14240"/>
        <c:axId val="99520512"/>
      </c:lineChart>
      <c:dateAx>
        <c:axId val="9951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20512"/>
        <c:crosses val="autoZero"/>
        <c:auto val="1"/>
        <c:lblOffset val="100"/>
        <c:baseTimeUnit val="years"/>
      </c:dateAx>
      <c:valAx>
        <c:axId val="995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9514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1E-4114-AF21-658628CA1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46848"/>
        <c:axId val="9965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1E-4114-AF21-658628CA1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6848"/>
        <c:axId val="99653120"/>
      </c:lineChart>
      <c:dateAx>
        <c:axId val="9964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53120"/>
        <c:crosses val="autoZero"/>
        <c:auto val="1"/>
        <c:lblOffset val="100"/>
        <c:baseTimeUnit val="years"/>
      </c:dateAx>
      <c:valAx>
        <c:axId val="9965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64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1-4E22-AF8C-19584CD8A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78848"/>
        <c:axId val="9968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68.400000000000006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21-4E22-AF8C-19584CD8A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78848"/>
        <c:axId val="99685120"/>
      </c:lineChart>
      <c:dateAx>
        <c:axId val="9967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85120"/>
        <c:crosses val="autoZero"/>
        <c:auto val="1"/>
        <c:lblOffset val="100"/>
        <c:baseTimeUnit val="years"/>
      </c:dateAx>
      <c:valAx>
        <c:axId val="9968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678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22219705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E4-40C5-BF96-243BED672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15328"/>
        <c:axId val="9973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45729936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E4-40C5-BF96-243BED672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15328"/>
        <c:axId val="99737984"/>
      </c:lineChart>
      <c:dateAx>
        <c:axId val="9971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37984"/>
        <c:crosses val="autoZero"/>
        <c:auto val="1"/>
        <c:lblOffset val="100"/>
        <c:baseTimeUnit val="years"/>
      </c:dateAx>
      <c:valAx>
        <c:axId val="9973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71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E5-4F5D-BD9B-8620FDD3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2288"/>
        <c:axId val="9978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E5-4F5D-BD9B-8620FDD3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2288"/>
        <c:axId val="99782656"/>
      </c:lineChart>
      <c:dateAx>
        <c:axId val="9977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82656"/>
        <c:crosses val="autoZero"/>
        <c:auto val="1"/>
        <c:lblOffset val="100"/>
        <c:baseTimeUnit val="years"/>
      </c:dateAx>
      <c:valAx>
        <c:axId val="9978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772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A-46CE-B3E0-74F3A284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10688"/>
        <c:axId val="10014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6A-46CE-B3E0-74F3A284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0688"/>
        <c:axId val="100148736"/>
      </c:lineChart>
      <c:dateAx>
        <c:axId val="9981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48736"/>
        <c:crosses val="autoZero"/>
        <c:auto val="1"/>
        <c:lblOffset val="100"/>
        <c:baseTimeUnit val="years"/>
      </c:dateAx>
      <c:valAx>
        <c:axId val="10014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810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BX16" zoomScaleNormal="100" zoomScaleSheetLayoutView="70" workbookViewId="0">
      <selection activeCell="NJ68" sqref="NJ68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滋賀県地方独立行政法人市立大津市民病院　大津市民病院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地方独立行政法人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400床以上～500床未満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非設置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433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直営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31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対象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ド 透 I 未 訓 ガ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救 臨 感 災 地 輪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>
        <f>データ!AC6</f>
        <v>8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441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 t="str">
        <f>データ!U6</f>
        <v>-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54411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７：１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395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395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147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150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 t="str">
        <f>データ!AH7</f>
        <v>-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 t="str">
        <f>データ!AI7</f>
        <v>-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 t="str">
        <f>データ!AJ7</f>
        <v>-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 t="str">
        <f>データ!AK7</f>
        <v>-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90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 t="str">
        <f>データ!AS7</f>
        <v>-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 t="str">
        <f>データ!AT7</f>
        <v>-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 t="str">
        <f>データ!AU7</f>
        <v>-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 t="str">
        <f>データ!AV7</f>
        <v>-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88.9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 t="str">
        <f>データ!BD7</f>
        <v>-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 t="str">
        <f>データ!BE7</f>
        <v>-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 t="str">
        <f>データ!BF7</f>
        <v>-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 t="str">
        <f>データ!BG7</f>
        <v>-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47.5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 t="str">
        <f>データ!BO7</f>
        <v>-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 t="str">
        <f>データ!BP7</f>
        <v>-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 t="str">
        <f>データ!BQ7</f>
        <v>-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 t="str">
        <f>データ!BR7</f>
        <v>-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78.8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 t="str">
        <f>データ!AM7</f>
        <v>-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 t="str">
        <f>データ!AN7</f>
        <v>-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 t="str">
        <f>データ!AO7</f>
        <v>-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 t="str">
        <f>データ!AP7</f>
        <v>-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98.7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 t="str">
        <f>データ!AX7</f>
        <v>-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 t="str">
        <f>データ!AY7</f>
        <v>-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 t="str">
        <f>データ!AZ7</f>
        <v>-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 t="str">
        <f>データ!BA7</f>
        <v>-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92.1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 t="str">
        <f>データ!BI7</f>
        <v>-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 t="str">
        <f>データ!BJ7</f>
        <v>-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 t="str">
        <f>データ!BK7</f>
        <v>-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 t="str">
        <f>データ!BL7</f>
        <v>-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40.200000000000003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 t="str">
        <f>データ!BT7</f>
        <v>-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 t="str">
        <f>データ!BU7</f>
        <v>-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 t="str">
        <f>データ!BV7</f>
        <v>-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 t="str">
        <f>データ!BW7</f>
        <v>-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77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148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 t="str">
        <f>データ!BZ7</f>
        <v>-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 t="str">
        <f>データ!CA7</f>
        <v>-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 t="str">
        <f>データ!CB7</f>
        <v>-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 t="str">
        <f>データ!CC7</f>
        <v>-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57954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 t="str">
        <f>データ!CK7</f>
        <v>-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 t="str">
        <f>データ!CL7</f>
        <v>-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 t="str">
        <f>データ!CM7</f>
        <v>-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 t="str">
        <f>データ!CN7</f>
        <v>-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13997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 t="str">
        <f>データ!CV7</f>
        <v>-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 t="str">
        <f>データ!CW7</f>
        <v>-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 t="str">
        <f>データ!CX7</f>
        <v>-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 t="str">
        <f>データ!CY7</f>
        <v>-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57.8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 t="str">
        <f>データ!DG7</f>
        <v>-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 t="str">
        <f>データ!DH7</f>
        <v>-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 t="str">
        <f>データ!DI7</f>
        <v>-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 t="str">
        <f>データ!DJ7</f>
        <v>-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20.2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 t="str">
        <f>データ!CE7</f>
        <v>-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 t="str">
        <f>データ!CF7</f>
        <v>-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 t="str">
        <f>データ!CG7</f>
        <v>-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 t="str">
        <f>データ!CH7</f>
        <v>-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56892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 t="str">
        <f>データ!CP7</f>
        <v>-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 t="str">
        <f>データ!CQ7</f>
        <v>-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 t="str">
        <f>データ!CR7</f>
        <v>-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 t="str">
        <f>データ!CS7</f>
        <v>-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15171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 t="str">
        <f>データ!DA7</f>
        <v>-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 t="str">
        <f>データ!DB7</f>
        <v>-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 t="str">
        <f>データ!DC7</f>
        <v>-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 t="str">
        <f>データ!DD7</f>
        <v>-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53.8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 t="str">
        <f>データ!DL7</f>
        <v>-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 t="str">
        <f>データ!DM7</f>
        <v>-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 t="str">
        <f>データ!DN7</f>
        <v>-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 t="str">
        <f>データ!DO7</f>
        <v>-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25.4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149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 t="str">
        <f>データ!DR7</f>
        <v>-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 t="str">
        <f>データ!DS7</f>
        <v>-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 t="str">
        <f>データ!DT7</f>
        <v>-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 t="str">
        <f>データ!DU7</f>
        <v>-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11.7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 t="str">
        <f>データ!EC7</f>
        <v>-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 t="str">
        <f>データ!ED7</f>
        <v>-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 t="str">
        <f>データ!EE7</f>
        <v>-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 t="str">
        <f>データ!EF7</f>
        <v>-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32.6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 t="str">
        <f>データ!EN7</f>
        <v>-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 t="str">
        <f>データ!EO7</f>
        <v>-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 t="str">
        <f>データ!EP7</f>
        <v>-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 t="str">
        <f>データ!EQ7</f>
        <v>-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22219705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 t="str">
        <f>データ!DW7</f>
        <v>-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 t="str">
        <f>データ!DX7</f>
        <v>-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 t="str">
        <f>データ!DY7</f>
        <v>-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 t="str">
        <f>データ!DZ7</f>
        <v>-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52.7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 t="str">
        <f>データ!EH7</f>
        <v>-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 t="str">
        <f>データ!EI7</f>
        <v>-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 t="str">
        <f>データ!EJ7</f>
        <v>-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 t="str">
        <f>データ!EK7</f>
        <v>-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68.400000000000006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 t="str">
        <f>データ!ES7</f>
        <v>-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 t="str">
        <f>データ!ET7</f>
        <v>-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 t="str">
        <f>データ!EU7</f>
        <v>-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 t="str">
        <f>データ!EV7</f>
        <v>-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45729936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63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OZk4Y7yXuNVGLFkxVGPscHnNxhqxwBhJqh8NMjsYryZmpAaD79lXFw0exF1xaFPXLhmiiADuDyJweyF1E+pCgQ==" saltValue="EizcRNK2EeHcAXUR9GHCXQ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75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76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77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78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79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80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81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82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83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84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85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86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87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88</v>
      </c>
      <c r="B5" s="60"/>
      <c r="C5" s="60"/>
      <c r="D5" s="60"/>
      <c r="E5" s="60"/>
      <c r="F5" s="60"/>
      <c r="G5" s="60"/>
      <c r="H5" s="61" t="s">
        <v>89</v>
      </c>
      <c r="I5" s="61" t="s">
        <v>90</v>
      </c>
      <c r="J5" s="61" t="s">
        <v>91</v>
      </c>
      <c r="K5" s="61" t="s">
        <v>1</v>
      </c>
      <c r="L5" s="61" t="s">
        <v>2</v>
      </c>
      <c r="M5" s="61" t="s">
        <v>3</v>
      </c>
      <c r="N5" s="61" t="s">
        <v>92</v>
      </c>
      <c r="O5" s="61" t="s">
        <v>5</v>
      </c>
      <c r="P5" s="61" t="s">
        <v>93</v>
      </c>
      <c r="Q5" s="61" t="s">
        <v>94</v>
      </c>
      <c r="R5" s="61" t="s">
        <v>95</v>
      </c>
      <c r="S5" s="61" t="s">
        <v>96</v>
      </c>
      <c r="T5" s="61" t="s">
        <v>97</v>
      </c>
      <c r="U5" s="61" t="s">
        <v>98</v>
      </c>
      <c r="V5" s="61" t="s">
        <v>99</v>
      </c>
      <c r="W5" s="61" t="s">
        <v>100</v>
      </c>
      <c r="X5" s="61" t="s">
        <v>101</v>
      </c>
      <c r="Y5" s="61" t="s">
        <v>102</v>
      </c>
      <c r="Z5" s="61" t="s">
        <v>103</v>
      </c>
      <c r="AA5" s="61" t="s">
        <v>104</v>
      </c>
      <c r="AB5" s="61" t="s">
        <v>105</v>
      </c>
      <c r="AC5" s="61" t="s">
        <v>106</v>
      </c>
      <c r="AD5" s="61" t="s">
        <v>107</v>
      </c>
      <c r="AE5" s="61" t="s">
        <v>108</v>
      </c>
      <c r="AF5" s="61" t="s">
        <v>109</v>
      </c>
      <c r="AG5" s="61" t="s">
        <v>110</v>
      </c>
      <c r="AH5" s="61" t="s">
        <v>111</v>
      </c>
      <c r="AI5" s="61" t="s">
        <v>112</v>
      </c>
      <c r="AJ5" s="61" t="s">
        <v>113</v>
      </c>
      <c r="AK5" s="61" t="s">
        <v>114</v>
      </c>
      <c r="AL5" s="61" t="s">
        <v>115</v>
      </c>
      <c r="AM5" s="61" t="s">
        <v>116</v>
      </c>
      <c r="AN5" s="61" t="s">
        <v>117</v>
      </c>
      <c r="AO5" s="61" t="s">
        <v>118</v>
      </c>
      <c r="AP5" s="61" t="s">
        <v>119</v>
      </c>
      <c r="AQ5" s="61" t="s">
        <v>120</v>
      </c>
      <c r="AR5" s="61" t="s">
        <v>121</v>
      </c>
      <c r="AS5" s="61" t="s">
        <v>111</v>
      </c>
      <c r="AT5" s="61" t="s">
        <v>112</v>
      </c>
      <c r="AU5" s="61" t="s">
        <v>113</v>
      </c>
      <c r="AV5" s="61" t="s">
        <v>114</v>
      </c>
      <c r="AW5" s="61" t="s">
        <v>115</v>
      </c>
      <c r="AX5" s="61" t="s">
        <v>116</v>
      </c>
      <c r="AY5" s="61" t="s">
        <v>117</v>
      </c>
      <c r="AZ5" s="61" t="s">
        <v>118</v>
      </c>
      <c r="BA5" s="61" t="s">
        <v>119</v>
      </c>
      <c r="BB5" s="61" t="s">
        <v>120</v>
      </c>
      <c r="BC5" s="61" t="s">
        <v>121</v>
      </c>
      <c r="BD5" s="61" t="s">
        <v>111</v>
      </c>
      <c r="BE5" s="61" t="s">
        <v>112</v>
      </c>
      <c r="BF5" s="61" t="s">
        <v>113</v>
      </c>
      <c r="BG5" s="61" t="s">
        <v>114</v>
      </c>
      <c r="BH5" s="61" t="s">
        <v>115</v>
      </c>
      <c r="BI5" s="61" t="s">
        <v>116</v>
      </c>
      <c r="BJ5" s="61" t="s">
        <v>117</v>
      </c>
      <c r="BK5" s="61" t="s">
        <v>118</v>
      </c>
      <c r="BL5" s="61" t="s">
        <v>119</v>
      </c>
      <c r="BM5" s="61" t="s">
        <v>120</v>
      </c>
      <c r="BN5" s="61" t="s">
        <v>121</v>
      </c>
      <c r="BO5" s="61" t="s">
        <v>111</v>
      </c>
      <c r="BP5" s="61" t="s">
        <v>112</v>
      </c>
      <c r="BQ5" s="61" t="s">
        <v>113</v>
      </c>
      <c r="BR5" s="61" t="s">
        <v>114</v>
      </c>
      <c r="BS5" s="61" t="s">
        <v>115</v>
      </c>
      <c r="BT5" s="61" t="s">
        <v>116</v>
      </c>
      <c r="BU5" s="61" t="s">
        <v>117</v>
      </c>
      <c r="BV5" s="61" t="s">
        <v>118</v>
      </c>
      <c r="BW5" s="61" t="s">
        <v>119</v>
      </c>
      <c r="BX5" s="61" t="s">
        <v>120</v>
      </c>
      <c r="BY5" s="61" t="s">
        <v>121</v>
      </c>
      <c r="BZ5" s="61" t="s">
        <v>111</v>
      </c>
      <c r="CA5" s="61" t="s">
        <v>112</v>
      </c>
      <c r="CB5" s="61" t="s">
        <v>113</v>
      </c>
      <c r="CC5" s="61" t="s">
        <v>114</v>
      </c>
      <c r="CD5" s="61" t="s">
        <v>115</v>
      </c>
      <c r="CE5" s="61" t="s">
        <v>116</v>
      </c>
      <c r="CF5" s="61" t="s">
        <v>117</v>
      </c>
      <c r="CG5" s="61" t="s">
        <v>118</v>
      </c>
      <c r="CH5" s="61" t="s">
        <v>119</v>
      </c>
      <c r="CI5" s="61" t="s">
        <v>120</v>
      </c>
      <c r="CJ5" s="61" t="s">
        <v>121</v>
      </c>
      <c r="CK5" s="61" t="s">
        <v>111</v>
      </c>
      <c r="CL5" s="61" t="s">
        <v>112</v>
      </c>
      <c r="CM5" s="61" t="s">
        <v>113</v>
      </c>
      <c r="CN5" s="61" t="s">
        <v>114</v>
      </c>
      <c r="CO5" s="61" t="s">
        <v>115</v>
      </c>
      <c r="CP5" s="61" t="s">
        <v>116</v>
      </c>
      <c r="CQ5" s="61" t="s">
        <v>117</v>
      </c>
      <c r="CR5" s="61" t="s">
        <v>118</v>
      </c>
      <c r="CS5" s="61" t="s">
        <v>119</v>
      </c>
      <c r="CT5" s="61" t="s">
        <v>120</v>
      </c>
      <c r="CU5" s="61" t="s">
        <v>121</v>
      </c>
      <c r="CV5" s="61" t="s">
        <v>111</v>
      </c>
      <c r="CW5" s="61" t="s">
        <v>112</v>
      </c>
      <c r="CX5" s="61" t="s">
        <v>113</v>
      </c>
      <c r="CY5" s="61" t="s">
        <v>122</v>
      </c>
      <c r="CZ5" s="61" t="s">
        <v>115</v>
      </c>
      <c r="DA5" s="61" t="s">
        <v>116</v>
      </c>
      <c r="DB5" s="61" t="s">
        <v>117</v>
      </c>
      <c r="DC5" s="61" t="s">
        <v>118</v>
      </c>
      <c r="DD5" s="61" t="s">
        <v>119</v>
      </c>
      <c r="DE5" s="61" t="s">
        <v>120</v>
      </c>
      <c r="DF5" s="61" t="s">
        <v>121</v>
      </c>
      <c r="DG5" s="61" t="s">
        <v>111</v>
      </c>
      <c r="DH5" s="61" t="s">
        <v>112</v>
      </c>
      <c r="DI5" s="61" t="s">
        <v>113</v>
      </c>
      <c r="DJ5" s="61" t="s">
        <v>114</v>
      </c>
      <c r="DK5" s="61" t="s">
        <v>115</v>
      </c>
      <c r="DL5" s="61" t="s">
        <v>116</v>
      </c>
      <c r="DM5" s="61" t="s">
        <v>117</v>
      </c>
      <c r="DN5" s="61" t="s">
        <v>118</v>
      </c>
      <c r="DO5" s="61" t="s">
        <v>119</v>
      </c>
      <c r="DP5" s="61" t="s">
        <v>120</v>
      </c>
      <c r="DQ5" s="61" t="s">
        <v>121</v>
      </c>
      <c r="DR5" s="61" t="s">
        <v>111</v>
      </c>
      <c r="DS5" s="61" t="s">
        <v>112</v>
      </c>
      <c r="DT5" s="61" t="s">
        <v>113</v>
      </c>
      <c r="DU5" s="61" t="s">
        <v>114</v>
      </c>
      <c r="DV5" s="61" t="s">
        <v>115</v>
      </c>
      <c r="DW5" s="61" t="s">
        <v>116</v>
      </c>
      <c r="DX5" s="61" t="s">
        <v>117</v>
      </c>
      <c r="DY5" s="61" t="s">
        <v>118</v>
      </c>
      <c r="DZ5" s="61" t="s">
        <v>119</v>
      </c>
      <c r="EA5" s="61" t="s">
        <v>120</v>
      </c>
      <c r="EB5" s="61" t="s">
        <v>121</v>
      </c>
      <c r="EC5" s="61" t="s">
        <v>111</v>
      </c>
      <c r="ED5" s="61" t="s">
        <v>112</v>
      </c>
      <c r="EE5" s="61" t="s">
        <v>113</v>
      </c>
      <c r="EF5" s="61" t="s">
        <v>114</v>
      </c>
      <c r="EG5" s="61" t="s">
        <v>115</v>
      </c>
      <c r="EH5" s="61" t="s">
        <v>116</v>
      </c>
      <c r="EI5" s="61" t="s">
        <v>117</v>
      </c>
      <c r="EJ5" s="61" t="s">
        <v>118</v>
      </c>
      <c r="EK5" s="61" t="s">
        <v>119</v>
      </c>
      <c r="EL5" s="61" t="s">
        <v>120</v>
      </c>
      <c r="EM5" s="61" t="s">
        <v>123</v>
      </c>
      <c r="EN5" s="61" t="s">
        <v>111</v>
      </c>
      <c r="EO5" s="61" t="s">
        <v>112</v>
      </c>
      <c r="EP5" s="61" t="s">
        <v>113</v>
      </c>
      <c r="EQ5" s="61" t="s">
        <v>114</v>
      </c>
      <c r="ER5" s="61" t="s">
        <v>115</v>
      </c>
      <c r="ES5" s="61" t="s">
        <v>116</v>
      </c>
      <c r="ET5" s="61" t="s">
        <v>117</v>
      </c>
      <c r="EU5" s="61" t="s">
        <v>118</v>
      </c>
      <c r="EV5" s="61" t="s">
        <v>119</v>
      </c>
      <c r="EW5" s="61" t="s">
        <v>120</v>
      </c>
      <c r="EX5" s="61" t="s">
        <v>121</v>
      </c>
    </row>
    <row r="6" spans="1:154" s="66" customFormat="1">
      <c r="A6" s="47" t="s">
        <v>124</v>
      </c>
      <c r="B6" s="62">
        <f>B8</f>
        <v>2017</v>
      </c>
      <c r="C6" s="62">
        <f t="shared" ref="C6:M6" si="2">C8</f>
        <v>257500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8" t="str">
        <f>IF(H8&lt;&gt;I8,H8,"")&amp;IF(I8&lt;&gt;J8,I8,"")&amp;"　"&amp;J8</f>
        <v>滋賀県地方独立行政法人市立大津市民病院　大津市民病院</v>
      </c>
      <c r="I6" s="139"/>
      <c r="J6" s="140"/>
      <c r="K6" s="62" t="str">
        <f t="shared" si="2"/>
        <v>地方独立行政法人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400床以上～500床未満</v>
      </c>
      <c r="O6" s="62" t="str">
        <f>O8</f>
        <v>非設置</v>
      </c>
      <c r="P6" s="62" t="str">
        <f>P8</f>
        <v>直営</v>
      </c>
      <c r="Q6" s="63">
        <f t="shared" ref="Q6:AG6" si="3">Q8</f>
        <v>31</v>
      </c>
      <c r="R6" s="62" t="str">
        <f t="shared" si="3"/>
        <v>対象</v>
      </c>
      <c r="S6" s="62" t="str">
        <f t="shared" si="3"/>
        <v>ド 透 I 未 訓 ガ</v>
      </c>
      <c r="T6" s="62" t="str">
        <f t="shared" si="3"/>
        <v>救 臨 感 災 地 輪</v>
      </c>
      <c r="U6" s="63" t="str">
        <f>U8</f>
        <v>-</v>
      </c>
      <c r="V6" s="63">
        <f>V8</f>
        <v>54411</v>
      </c>
      <c r="W6" s="62" t="str">
        <f>W8</f>
        <v>非該当</v>
      </c>
      <c r="X6" s="62" t="str">
        <f t="shared" si="3"/>
        <v>７：１</v>
      </c>
      <c r="Y6" s="63">
        <f t="shared" si="3"/>
        <v>433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8</v>
      </c>
      <c r="AD6" s="63">
        <f t="shared" si="3"/>
        <v>441</v>
      </c>
      <c r="AE6" s="63">
        <f t="shared" si="3"/>
        <v>395</v>
      </c>
      <c r="AF6" s="63" t="str">
        <f t="shared" si="3"/>
        <v>-</v>
      </c>
      <c r="AG6" s="63">
        <f t="shared" si="3"/>
        <v>395</v>
      </c>
      <c r="AH6" s="64" t="e">
        <f>IF(AH8="-",NA(),AH8)</f>
        <v>#N/A</v>
      </c>
      <c r="AI6" s="64" t="e">
        <f t="shared" ref="AI6:AQ6" si="4">IF(AI8="-",NA(),AI8)</f>
        <v>#N/A</v>
      </c>
      <c r="AJ6" s="64" t="e">
        <f t="shared" si="4"/>
        <v>#N/A</v>
      </c>
      <c r="AK6" s="64" t="e">
        <f t="shared" si="4"/>
        <v>#N/A</v>
      </c>
      <c r="AL6" s="64">
        <f t="shared" si="4"/>
        <v>90</v>
      </c>
      <c r="AM6" s="64" t="e">
        <f t="shared" si="4"/>
        <v>#N/A</v>
      </c>
      <c r="AN6" s="64" t="e">
        <f t="shared" si="4"/>
        <v>#N/A</v>
      </c>
      <c r="AO6" s="64" t="e">
        <f t="shared" si="4"/>
        <v>#N/A</v>
      </c>
      <c r="AP6" s="64" t="e">
        <f t="shared" si="4"/>
        <v>#N/A</v>
      </c>
      <c r="AQ6" s="64">
        <f t="shared" si="4"/>
        <v>98.7</v>
      </c>
      <c r="AR6" s="64" t="str">
        <f>IF(AR8="-","【-】","【"&amp;SUBSTITUTE(TEXT(AR8,"#,##0.0"),"-","△")&amp;"】")</f>
        <v>【98.5】</v>
      </c>
      <c r="AS6" s="64" t="e">
        <f>IF(AS8="-",NA(),AS8)</f>
        <v>#N/A</v>
      </c>
      <c r="AT6" s="64" t="e">
        <f t="shared" ref="AT6:BB6" si="5">IF(AT8="-",NA(),AT8)</f>
        <v>#N/A</v>
      </c>
      <c r="AU6" s="64" t="e">
        <f t="shared" si="5"/>
        <v>#N/A</v>
      </c>
      <c r="AV6" s="64" t="e">
        <f t="shared" si="5"/>
        <v>#N/A</v>
      </c>
      <c r="AW6" s="64">
        <f t="shared" si="5"/>
        <v>88.9</v>
      </c>
      <c r="AX6" s="64" t="e">
        <f t="shared" si="5"/>
        <v>#N/A</v>
      </c>
      <c r="AY6" s="64" t="e">
        <f t="shared" si="5"/>
        <v>#N/A</v>
      </c>
      <c r="AZ6" s="64" t="e">
        <f t="shared" si="5"/>
        <v>#N/A</v>
      </c>
      <c r="BA6" s="64" t="e">
        <f t="shared" si="5"/>
        <v>#N/A</v>
      </c>
      <c r="BB6" s="64">
        <f t="shared" si="5"/>
        <v>92.1</v>
      </c>
      <c r="BC6" s="64" t="str">
        <f>IF(BC8="-","【-】","【"&amp;SUBSTITUTE(TEXT(BC8,"#,##0.0"),"-","△")&amp;"】")</f>
        <v>【89.7】</v>
      </c>
      <c r="BD6" s="64" t="e">
        <f>IF(BD8="-",NA(),BD8)</f>
        <v>#N/A</v>
      </c>
      <c r="BE6" s="64" t="e">
        <f t="shared" ref="BE6:BM6" si="6">IF(BE8="-",NA(),BE8)</f>
        <v>#N/A</v>
      </c>
      <c r="BF6" s="64" t="e">
        <f t="shared" si="6"/>
        <v>#N/A</v>
      </c>
      <c r="BG6" s="64" t="e">
        <f t="shared" si="6"/>
        <v>#N/A</v>
      </c>
      <c r="BH6" s="64">
        <f t="shared" si="6"/>
        <v>47.5</v>
      </c>
      <c r="BI6" s="64" t="e">
        <f t="shared" si="6"/>
        <v>#N/A</v>
      </c>
      <c r="BJ6" s="64" t="e">
        <f t="shared" si="6"/>
        <v>#N/A</v>
      </c>
      <c r="BK6" s="64" t="e">
        <f t="shared" si="6"/>
        <v>#N/A</v>
      </c>
      <c r="BL6" s="64" t="e">
        <f t="shared" si="6"/>
        <v>#N/A</v>
      </c>
      <c r="BM6" s="64">
        <f t="shared" si="6"/>
        <v>40.200000000000003</v>
      </c>
      <c r="BN6" s="64" t="str">
        <f>IF(BN8="-","【-】","【"&amp;SUBSTITUTE(TEXT(BN8,"#,##0.0"),"-","△")&amp;"】")</f>
        <v>【64.7】</v>
      </c>
      <c r="BO6" s="64" t="e">
        <f>IF(BO8="-",NA(),BO8)</f>
        <v>#N/A</v>
      </c>
      <c r="BP6" s="64" t="e">
        <f t="shared" ref="BP6:BX6" si="7">IF(BP8="-",NA(),BP8)</f>
        <v>#N/A</v>
      </c>
      <c r="BQ6" s="64" t="e">
        <f t="shared" si="7"/>
        <v>#N/A</v>
      </c>
      <c r="BR6" s="64" t="e">
        <f t="shared" si="7"/>
        <v>#N/A</v>
      </c>
      <c r="BS6" s="64">
        <f t="shared" si="7"/>
        <v>78.8</v>
      </c>
      <c r="BT6" s="64" t="e">
        <f t="shared" si="7"/>
        <v>#N/A</v>
      </c>
      <c r="BU6" s="64" t="e">
        <f t="shared" si="7"/>
        <v>#N/A</v>
      </c>
      <c r="BV6" s="64" t="e">
        <f t="shared" si="7"/>
        <v>#N/A</v>
      </c>
      <c r="BW6" s="64" t="e">
        <f t="shared" si="7"/>
        <v>#N/A</v>
      </c>
      <c r="BX6" s="64">
        <f t="shared" si="7"/>
        <v>77</v>
      </c>
      <c r="BY6" s="64" t="str">
        <f>IF(BY8="-","【-】","【"&amp;SUBSTITUTE(TEXT(BY8,"#,##0.0"),"-","△")&amp;"】")</f>
        <v>【74.8】</v>
      </c>
      <c r="BZ6" s="65" t="e">
        <f>IF(BZ8="-",NA(),BZ8)</f>
        <v>#N/A</v>
      </c>
      <c r="CA6" s="65" t="e">
        <f t="shared" ref="CA6:CI6" si="8">IF(CA8="-",NA(),CA8)</f>
        <v>#N/A</v>
      </c>
      <c r="CB6" s="65" t="e">
        <f t="shared" si="8"/>
        <v>#N/A</v>
      </c>
      <c r="CC6" s="65" t="e">
        <f t="shared" si="8"/>
        <v>#N/A</v>
      </c>
      <c r="CD6" s="65">
        <f t="shared" si="8"/>
        <v>57954</v>
      </c>
      <c r="CE6" s="65" t="e">
        <f t="shared" si="8"/>
        <v>#N/A</v>
      </c>
      <c r="CF6" s="65" t="e">
        <f t="shared" si="8"/>
        <v>#N/A</v>
      </c>
      <c r="CG6" s="65" t="e">
        <f t="shared" si="8"/>
        <v>#N/A</v>
      </c>
      <c r="CH6" s="65" t="e">
        <f t="shared" si="8"/>
        <v>#N/A</v>
      </c>
      <c r="CI6" s="65">
        <f t="shared" si="8"/>
        <v>56892</v>
      </c>
      <c r="CJ6" s="64" t="str">
        <f>IF(CJ8="-","【-】","【"&amp;SUBSTITUTE(TEXT(CJ8,"#,##0"),"-","△")&amp;"】")</f>
        <v>【50,718】</v>
      </c>
      <c r="CK6" s="65" t="e">
        <f>IF(CK8="-",NA(),CK8)</f>
        <v>#N/A</v>
      </c>
      <c r="CL6" s="65" t="e">
        <f t="shared" ref="CL6:CT6" si="9">IF(CL8="-",NA(),CL8)</f>
        <v>#N/A</v>
      </c>
      <c r="CM6" s="65" t="e">
        <f t="shared" si="9"/>
        <v>#N/A</v>
      </c>
      <c r="CN6" s="65" t="e">
        <f t="shared" si="9"/>
        <v>#N/A</v>
      </c>
      <c r="CO6" s="65">
        <f t="shared" si="9"/>
        <v>13997</v>
      </c>
      <c r="CP6" s="65" t="e">
        <f t="shared" si="9"/>
        <v>#N/A</v>
      </c>
      <c r="CQ6" s="65" t="e">
        <f t="shared" si="9"/>
        <v>#N/A</v>
      </c>
      <c r="CR6" s="65" t="e">
        <f t="shared" si="9"/>
        <v>#N/A</v>
      </c>
      <c r="CS6" s="65" t="e">
        <f t="shared" si="9"/>
        <v>#N/A</v>
      </c>
      <c r="CT6" s="65">
        <f t="shared" si="9"/>
        <v>15171</v>
      </c>
      <c r="CU6" s="64" t="str">
        <f>IF(CU8="-","【-】","【"&amp;SUBSTITUTE(TEXT(CU8,"#,##0"),"-","△")&amp;"】")</f>
        <v>【14,202】</v>
      </c>
      <c r="CV6" s="64" t="e">
        <f>IF(CV8="-",NA(),CV8)</f>
        <v>#N/A</v>
      </c>
      <c r="CW6" s="64" t="e">
        <f t="shared" ref="CW6:DE6" si="10">IF(CW8="-",NA(),CW8)</f>
        <v>#N/A</v>
      </c>
      <c r="CX6" s="64" t="e">
        <f t="shared" si="10"/>
        <v>#N/A</v>
      </c>
      <c r="CY6" s="64" t="e">
        <f t="shared" si="10"/>
        <v>#N/A</v>
      </c>
      <c r="CZ6" s="64">
        <f t="shared" si="10"/>
        <v>57.8</v>
      </c>
      <c r="DA6" s="64" t="e">
        <f t="shared" si="10"/>
        <v>#N/A</v>
      </c>
      <c r="DB6" s="64" t="e">
        <f t="shared" si="10"/>
        <v>#N/A</v>
      </c>
      <c r="DC6" s="64" t="e">
        <f t="shared" si="10"/>
        <v>#N/A</v>
      </c>
      <c r="DD6" s="64" t="e">
        <f t="shared" si="10"/>
        <v>#N/A</v>
      </c>
      <c r="DE6" s="64">
        <f t="shared" si="10"/>
        <v>53.8</v>
      </c>
      <c r="DF6" s="64" t="str">
        <f>IF(DF8="-","【-】","【"&amp;SUBSTITUTE(TEXT(DF8,"#,##0.0"),"-","△")&amp;"】")</f>
        <v>【55.0】</v>
      </c>
      <c r="DG6" s="64" t="e">
        <f>IF(DG8="-",NA(),DG8)</f>
        <v>#N/A</v>
      </c>
      <c r="DH6" s="64" t="e">
        <f t="shared" ref="DH6:DP6" si="11">IF(DH8="-",NA(),DH8)</f>
        <v>#N/A</v>
      </c>
      <c r="DI6" s="64" t="e">
        <f t="shared" si="11"/>
        <v>#N/A</v>
      </c>
      <c r="DJ6" s="64" t="e">
        <f t="shared" si="11"/>
        <v>#N/A</v>
      </c>
      <c r="DK6" s="64">
        <f t="shared" si="11"/>
        <v>20.2</v>
      </c>
      <c r="DL6" s="64" t="e">
        <f t="shared" si="11"/>
        <v>#N/A</v>
      </c>
      <c r="DM6" s="64" t="e">
        <f t="shared" si="11"/>
        <v>#N/A</v>
      </c>
      <c r="DN6" s="64" t="e">
        <f t="shared" si="11"/>
        <v>#N/A</v>
      </c>
      <c r="DO6" s="64" t="e">
        <f t="shared" si="11"/>
        <v>#N/A</v>
      </c>
      <c r="DP6" s="64">
        <f t="shared" si="11"/>
        <v>25.4</v>
      </c>
      <c r="DQ6" s="64" t="str">
        <f>IF(DQ8="-","【-】","【"&amp;SUBSTITUTE(TEXT(DQ8,"#,##0.0"),"-","△")&amp;"】")</f>
        <v>【24.3】</v>
      </c>
      <c r="DR6" s="64" t="e">
        <f>IF(DR8="-",NA(),DR8)</f>
        <v>#N/A</v>
      </c>
      <c r="DS6" s="64" t="e">
        <f t="shared" ref="DS6:EA6" si="12">IF(DS8="-",NA(),DS8)</f>
        <v>#N/A</v>
      </c>
      <c r="DT6" s="64" t="e">
        <f t="shared" si="12"/>
        <v>#N/A</v>
      </c>
      <c r="DU6" s="64" t="e">
        <f t="shared" si="12"/>
        <v>#N/A</v>
      </c>
      <c r="DV6" s="64">
        <f t="shared" si="12"/>
        <v>11.7</v>
      </c>
      <c r="DW6" s="64" t="e">
        <f t="shared" si="12"/>
        <v>#N/A</v>
      </c>
      <c r="DX6" s="64" t="e">
        <f t="shared" si="12"/>
        <v>#N/A</v>
      </c>
      <c r="DY6" s="64" t="e">
        <f t="shared" si="12"/>
        <v>#N/A</v>
      </c>
      <c r="DZ6" s="64" t="e">
        <f t="shared" si="12"/>
        <v>#N/A</v>
      </c>
      <c r="EA6" s="64">
        <f t="shared" si="12"/>
        <v>52.7</v>
      </c>
      <c r="EB6" s="64" t="str">
        <f>IF(EB8="-","【-】","【"&amp;SUBSTITUTE(TEXT(EB8,"#,##0.0"),"-","△")&amp;"】")</f>
        <v>【51.6】</v>
      </c>
      <c r="EC6" s="64" t="e">
        <f>IF(EC8="-",NA(),EC8)</f>
        <v>#N/A</v>
      </c>
      <c r="ED6" s="64" t="e">
        <f t="shared" ref="ED6:EL6" si="13">IF(ED8="-",NA(),ED8)</f>
        <v>#N/A</v>
      </c>
      <c r="EE6" s="64" t="e">
        <f t="shared" si="13"/>
        <v>#N/A</v>
      </c>
      <c r="EF6" s="64" t="e">
        <f t="shared" si="13"/>
        <v>#N/A</v>
      </c>
      <c r="EG6" s="64">
        <f t="shared" si="13"/>
        <v>32.6</v>
      </c>
      <c r="EH6" s="64" t="e">
        <f t="shared" si="13"/>
        <v>#N/A</v>
      </c>
      <c r="EI6" s="64" t="e">
        <f t="shared" si="13"/>
        <v>#N/A</v>
      </c>
      <c r="EJ6" s="64" t="e">
        <f t="shared" si="13"/>
        <v>#N/A</v>
      </c>
      <c r="EK6" s="64" t="e">
        <f t="shared" si="13"/>
        <v>#N/A</v>
      </c>
      <c r="EL6" s="64">
        <f t="shared" si="13"/>
        <v>68.400000000000006</v>
      </c>
      <c r="EM6" s="64" t="str">
        <f>IF(EM8="-","【-】","【"&amp;SUBSTITUTE(TEXT(EM8,"#,##0.0"),"-","△")&amp;"】")</f>
        <v>【67.6】</v>
      </c>
      <c r="EN6" s="65" t="e">
        <f>IF(EN8="-",NA(),EN8)</f>
        <v>#N/A</v>
      </c>
      <c r="EO6" s="65" t="e">
        <f t="shared" ref="EO6:EW6" si="14">IF(EO8="-",NA(),EO8)</f>
        <v>#N/A</v>
      </c>
      <c r="EP6" s="65" t="e">
        <f t="shared" si="14"/>
        <v>#N/A</v>
      </c>
      <c r="EQ6" s="65" t="e">
        <f t="shared" si="14"/>
        <v>#N/A</v>
      </c>
      <c r="ER6" s="65">
        <f t="shared" si="14"/>
        <v>22219705</v>
      </c>
      <c r="ES6" s="65" t="e">
        <f t="shared" si="14"/>
        <v>#N/A</v>
      </c>
      <c r="ET6" s="65" t="e">
        <f t="shared" si="14"/>
        <v>#N/A</v>
      </c>
      <c r="EU6" s="65" t="e">
        <f t="shared" si="14"/>
        <v>#N/A</v>
      </c>
      <c r="EV6" s="65" t="e">
        <f t="shared" si="14"/>
        <v>#N/A</v>
      </c>
      <c r="EW6" s="65">
        <f t="shared" si="14"/>
        <v>45729936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125</v>
      </c>
      <c r="B7" s="62">
        <f t="shared" ref="B7:AG7" si="15">B8</f>
        <v>2017</v>
      </c>
      <c r="C7" s="62">
        <f t="shared" si="15"/>
        <v>257500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地方独立行政法人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400床以上～500床未満</v>
      </c>
      <c r="O7" s="62" t="str">
        <f>O8</f>
        <v>非設置</v>
      </c>
      <c r="P7" s="62" t="str">
        <f>P8</f>
        <v>直営</v>
      </c>
      <c r="Q7" s="63">
        <f t="shared" si="15"/>
        <v>31</v>
      </c>
      <c r="R7" s="62" t="str">
        <f t="shared" si="15"/>
        <v>対象</v>
      </c>
      <c r="S7" s="62" t="str">
        <f t="shared" si="15"/>
        <v>ド 透 I 未 訓 ガ</v>
      </c>
      <c r="T7" s="62" t="str">
        <f t="shared" si="15"/>
        <v>救 臨 感 災 地 輪</v>
      </c>
      <c r="U7" s="63" t="str">
        <f>U8</f>
        <v>-</v>
      </c>
      <c r="V7" s="63">
        <f>V8</f>
        <v>54411</v>
      </c>
      <c r="W7" s="62" t="str">
        <f>W8</f>
        <v>非該当</v>
      </c>
      <c r="X7" s="62" t="str">
        <f t="shared" si="15"/>
        <v>７：１</v>
      </c>
      <c r="Y7" s="63">
        <f t="shared" si="15"/>
        <v>433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8</v>
      </c>
      <c r="AD7" s="63">
        <f t="shared" si="15"/>
        <v>441</v>
      </c>
      <c r="AE7" s="63">
        <f t="shared" si="15"/>
        <v>395</v>
      </c>
      <c r="AF7" s="63" t="str">
        <f t="shared" si="15"/>
        <v>-</v>
      </c>
      <c r="AG7" s="63">
        <f t="shared" si="15"/>
        <v>395</v>
      </c>
      <c r="AH7" s="64" t="str">
        <f>AH8</f>
        <v>-</v>
      </c>
      <c r="AI7" s="64" t="str">
        <f t="shared" ref="AI7:AQ7" si="16">AI8</f>
        <v>-</v>
      </c>
      <c r="AJ7" s="64" t="str">
        <f t="shared" si="16"/>
        <v>-</v>
      </c>
      <c r="AK7" s="64" t="str">
        <f t="shared" si="16"/>
        <v>-</v>
      </c>
      <c r="AL7" s="64">
        <f t="shared" si="16"/>
        <v>90</v>
      </c>
      <c r="AM7" s="64" t="str">
        <f t="shared" si="16"/>
        <v>-</v>
      </c>
      <c r="AN7" s="64" t="str">
        <f t="shared" si="16"/>
        <v>-</v>
      </c>
      <c r="AO7" s="64" t="str">
        <f t="shared" si="16"/>
        <v>-</v>
      </c>
      <c r="AP7" s="64" t="str">
        <f t="shared" si="16"/>
        <v>-</v>
      </c>
      <c r="AQ7" s="64">
        <f t="shared" si="16"/>
        <v>98.7</v>
      </c>
      <c r="AR7" s="64"/>
      <c r="AS7" s="64" t="str">
        <f>AS8</f>
        <v>-</v>
      </c>
      <c r="AT7" s="64" t="str">
        <f t="shared" ref="AT7:BB7" si="17">AT8</f>
        <v>-</v>
      </c>
      <c r="AU7" s="64" t="str">
        <f t="shared" si="17"/>
        <v>-</v>
      </c>
      <c r="AV7" s="64" t="str">
        <f t="shared" si="17"/>
        <v>-</v>
      </c>
      <c r="AW7" s="64">
        <f t="shared" si="17"/>
        <v>88.9</v>
      </c>
      <c r="AX7" s="64" t="str">
        <f t="shared" si="17"/>
        <v>-</v>
      </c>
      <c r="AY7" s="64" t="str">
        <f t="shared" si="17"/>
        <v>-</v>
      </c>
      <c r="AZ7" s="64" t="str">
        <f t="shared" si="17"/>
        <v>-</v>
      </c>
      <c r="BA7" s="64" t="str">
        <f t="shared" si="17"/>
        <v>-</v>
      </c>
      <c r="BB7" s="64">
        <f t="shared" si="17"/>
        <v>92.1</v>
      </c>
      <c r="BC7" s="64"/>
      <c r="BD7" s="64" t="str">
        <f>BD8</f>
        <v>-</v>
      </c>
      <c r="BE7" s="64" t="str">
        <f t="shared" ref="BE7:BM7" si="18">BE8</f>
        <v>-</v>
      </c>
      <c r="BF7" s="64" t="str">
        <f t="shared" si="18"/>
        <v>-</v>
      </c>
      <c r="BG7" s="64" t="str">
        <f t="shared" si="18"/>
        <v>-</v>
      </c>
      <c r="BH7" s="64">
        <f t="shared" si="18"/>
        <v>47.5</v>
      </c>
      <c r="BI7" s="64" t="str">
        <f t="shared" si="18"/>
        <v>-</v>
      </c>
      <c r="BJ7" s="64" t="str">
        <f t="shared" si="18"/>
        <v>-</v>
      </c>
      <c r="BK7" s="64" t="str">
        <f t="shared" si="18"/>
        <v>-</v>
      </c>
      <c r="BL7" s="64" t="str">
        <f t="shared" si="18"/>
        <v>-</v>
      </c>
      <c r="BM7" s="64">
        <f t="shared" si="18"/>
        <v>40.200000000000003</v>
      </c>
      <c r="BN7" s="64"/>
      <c r="BO7" s="64" t="str">
        <f>BO8</f>
        <v>-</v>
      </c>
      <c r="BP7" s="64" t="str">
        <f t="shared" ref="BP7:BX7" si="19">BP8</f>
        <v>-</v>
      </c>
      <c r="BQ7" s="64" t="str">
        <f t="shared" si="19"/>
        <v>-</v>
      </c>
      <c r="BR7" s="64" t="str">
        <f t="shared" si="19"/>
        <v>-</v>
      </c>
      <c r="BS7" s="64">
        <f t="shared" si="19"/>
        <v>78.8</v>
      </c>
      <c r="BT7" s="64" t="str">
        <f t="shared" si="19"/>
        <v>-</v>
      </c>
      <c r="BU7" s="64" t="str">
        <f t="shared" si="19"/>
        <v>-</v>
      </c>
      <c r="BV7" s="64" t="str">
        <f t="shared" si="19"/>
        <v>-</v>
      </c>
      <c r="BW7" s="64" t="str">
        <f t="shared" si="19"/>
        <v>-</v>
      </c>
      <c r="BX7" s="64">
        <f t="shared" si="19"/>
        <v>77</v>
      </c>
      <c r="BY7" s="64"/>
      <c r="BZ7" s="65" t="str">
        <f>BZ8</f>
        <v>-</v>
      </c>
      <c r="CA7" s="65" t="str">
        <f t="shared" ref="CA7:CI7" si="20">CA8</f>
        <v>-</v>
      </c>
      <c r="CB7" s="65" t="str">
        <f t="shared" si="20"/>
        <v>-</v>
      </c>
      <c r="CC7" s="65" t="str">
        <f t="shared" si="20"/>
        <v>-</v>
      </c>
      <c r="CD7" s="65">
        <f t="shared" si="20"/>
        <v>57954</v>
      </c>
      <c r="CE7" s="65" t="str">
        <f t="shared" si="20"/>
        <v>-</v>
      </c>
      <c r="CF7" s="65" t="str">
        <f t="shared" si="20"/>
        <v>-</v>
      </c>
      <c r="CG7" s="65" t="str">
        <f t="shared" si="20"/>
        <v>-</v>
      </c>
      <c r="CH7" s="65" t="str">
        <f t="shared" si="20"/>
        <v>-</v>
      </c>
      <c r="CI7" s="65">
        <f t="shared" si="20"/>
        <v>56892</v>
      </c>
      <c r="CJ7" s="64"/>
      <c r="CK7" s="65" t="str">
        <f>CK8</f>
        <v>-</v>
      </c>
      <c r="CL7" s="65" t="str">
        <f t="shared" ref="CL7:CT7" si="21">CL8</f>
        <v>-</v>
      </c>
      <c r="CM7" s="65" t="str">
        <f t="shared" si="21"/>
        <v>-</v>
      </c>
      <c r="CN7" s="65" t="str">
        <f t="shared" si="21"/>
        <v>-</v>
      </c>
      <c r="CO7" s="65">
        <f t="shared" si="21"/>
        <v>13997</v>
      </c>
      <c r="CP7" s="65" t="str">
        <f t="shared" si="21"/>
        <v>-</v>
      </c>
      <c r="CQ7" s="65" t="str">
        <f t="shared" si="21"/>
        <v>-</v>
      </c>
      <c r="CR7" s="65" t="str">
        <f t="shared" si="21"/>
        <v>-</v>
      </c>
      <c r="CS7" s="65" t="str">
        <f t="shared" si="21"/>
        <v>-</v>
      </c>
      <c r="CT7" s="65">
        <f t="shared" si="21"/>
        <v>15171</v>
      </c>
      <c r="CU7" s="64"/>
      <c r="CV7" s="64" t="str">
        <f>CV8</f>
        <v>-</v>
      </c>
      <c r="CW7" s="64" t="str">
        <f t="shared" ref="CW7:DE7" si="22">CW8</f>
        <v>-</v>
      </c>
      <c r="CX7" s="64" t="str">
        <f t="shared" si="22"/>
        <v>-</v>
      </c>
      <c r="CY7" s="64" t="str">
        <f t="shared" si="22"/>
        <v>-</v>
      </c>
      <c r="CZ7" s="64">
        <f t="shared" si="22"/>
        <v>57.8</v>
      </c>
      <c r="DA7" s="64" t="str">
        <f t="shared" si="22"/>
        <v>-</v>
      </c>
      <c r="DB7" s="64" t="str">
        <f t="shared" si="22"/>
        <v>-</v>
      </c>
      <c r="DC7" s="64" t="str">
        <f t="shared" si="22"/>
        <v>-</v>
      </c>
      <c r="DD7" s="64" t="str">
        <f t="shared" si="22"/>
        <v>-</v>
      </c>
      <c r="DE7" s="64">
        <f t="shared" si="22"/>
        <v>53.8</v>
      </c>
      <c r="DF7" s="64"/>
      <c r="DG7" s="64" t="str">
        <f>DG8</f>
        <v>-</v>
      </c>
      <c r="DH7" s="64" t="str">
        <f t="shared" ref="DH7:DP7" si="23">DH8</f>
        <v>-</v>
      </c>
      <c r="DI7" s="64" t="str">
        <f t="shared" si="23"/>
        <v>-</v>
      </c>
      <c r="DJ7" s="64" t="str">
        <f t="shared" si="23"/>
        <v>-</v>
      </c>
      <c r="DK7" s="64">
        <f t="shared" si="23"/>
        <v>20.2</v>
      </c>
      <c r="DL7" s="64" t="str">
        <f t="shared" si="23"/>
        <v>-</v>
      </c>
      <c r="DM7" s="64" t="str">
        <f t="shared" si="23"/>
        <v>-</v>
      </c>
      <c r="DN7" s="64" t="str">
        <f t="shared" si="23"/>
        <v>-</v>
      </c>
      <c r="DO7" s="64" t="str">
        <f t="shared" si="23"/>
        <v>-</v>
      </c>
      <c r="DP7" s="64">
        <f t="shared" si="23"/>
        <v>25.4</v>
      </c>
      <c r="DQ7" s="64"/>
      <c r="DR7" s="64" t="str">
        <f>DR8</f>
        <v>-</v>
      </c>
      <c r="DS7" s="64" t="str">
        <f t="shared" ref="DS7:EA7" si="24">DS8</f>
        <v>-</v>
      </c>
      <c r="DT7" s="64" t="str">
        <f t="shared" si="24"/>
        <v>-</v>
      </c>
      <c r="DU7" s="64" t="str">
        <f t="shared" si="24"/>
        <v>-</v>
      </c>
      <c r="DV7" s="64">
        <f t="shared" si="24"/>
        <v>11.7</v>
      </c>
      <c r="DW7" s="64" t="str">
        <f t="shared" si="24"/>
        <v>-</v>
      </c>
      <c r="DX7" s="64" t="str">
        <f t="shared" si="24"/>
        <v>-</v>
      </c>
      <c r="DY7" s="64" t="str">
        <f t="shared" si="24"/>
        <v>-</v>
      </c>
      <c r="DZ7" s="64" t="str">
        <f t="shared" si="24"/>
        <v>-</v>
      </c>
      <c r="EA7" s="64">
        <f t="shared" si="24"/>
        <v>52.7</v>
      </c>
      <c r="EB7" s="64"/>
      <c r="EC7" s="64" t="str">
        <f>EC8</f>
        <v>-</v>
      </c>
      <c r="ED7" s="64" t="str">
        <f t="shared" ref="ED7:EL7" si="25">ED8</f>
        <v>-</v>
      </c>
      <c r="EE7" s="64" t="str">
        <f t="shared" si="25"/>
        <v>-</v>
      </c>
      <c r="EF7" s="64" t="str">
        <f t="shared" si="25"/>
        <v>-</v>
      </c>
      <c r="EG7" s="64">
        <f t="shared" si="25"/>
        <v>32.6</v>
      </c>
      <c r="EH7" s="64" t="str">
        <f t="shared" si="25"/>
        <v>-</v>
      </c>
      <c r="EI7" s="64" t="str">
        <f t="shared" si="25"/>
        <v>-</v>
      </c>
      <c r="EJ7" s="64" t="str">
        <f t="shared" si="25"/>
        <v>-</v>
      </c>
      <c r="EK7" s="64" t="str">
        <f t="shared" si="25"/>
        <v>-</v>
      </c>
      <c r="EL7" s="64">
        <f t="shared" si="25"/>
        <v>68.400000000000006</v>
      </c>
      <c r="EM7" s="64"/>
      <c r="EN7" s="65" t="str">
        <f>EN8</f>
        <v>-</v>
      </c>
      <c r="EO7" s="65" t="str">
        <f t="shared" ref="EO7:EW7" si="26">EO8</f>
        <v>-</v>
      </c>
      <c r="EP7" s="65" t="str">
        <f t="shared" si="26"/>
        <v>-</v>
      </c>
      <c r="EQ7" s="65" t="str">
        <f t="shared" si="26"/>
        <v>-</v>
      </c>
      <c r="ER7" s="65">
        <f t="shared" si="26"/>
        <v>22219705</v>
      </c>
      <c r="ES7" s="65" t="str">
        <f t="shared" si="26"/>
        <v>-</v>
      </c>
      <c r="ET7" s="65" t="str">
        <f t="shared" si="26"/>
        <v>-</v>
      </c>
      <c r="EU7" s="65" t="str">
        <f t="shared" si="26"/>
        <v>-</v>
      </c>
      <c r="EV7" s="65" t="str">
        <f t="shared" si="26"/>
        <v>-</v>
      </c>
      <c r="EW7" s="65">
        <f t="shared" si="26"/>
        <v>45729936</v>
      </c>
      <c r="EX7" s="65"/>
    </row>
    <row r="8" spans="1:154" s="66" customFormat="1">
      <c r="A8" s="47"/>
      <c r="B8" s="67">
        <v>2017</v>
      </c>
      <c r="C8" s="67">
        <v>257500</v>
      </c>
      <c r="D8" s="67">
        <v>46</v>
      </c>
      <c r="E8" s="67">
        <v>6</v>
      </c>
      <c r="F8" s="67">
        <v>0</v>
      </c>
      <c r="G8" s="67">
        <v>1</v>
      </c>
      <c r="H8" s="67" t="s">
        <v>126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7" t="s">
        <v>133</v>
      </c>
      <c r="P8" s="67" t="s">
        <v>134</v>
      </c>
      <c r="Q8" s="68">
        <v>31</v>
      </c>
      <c r="R8" s="67" t="s">
        <v>135</v>
      </c>
      <c r="S8" s="67" t="s">
        <v>136</v>
      </c>
      <c r="T8" s="67" t="s">
        <v>137</v>
      </c>
      <c r="U8" s="68" t="s">
        <v>138</v>
      </c>
      <c r="V8" s="68">
        <v>54411</v>
      </c>
      <c r="W8" s="67" t="s">
        <v>139</v>
      </c>
      <c r="X8" s="69" t="s">
        <v>140</v>
      </c>
      <c r="Y8" s="68">
        <v>433</v>
      </c>
      <c r="Z8" s="68" t="s">
        <v>138</v>
      </c>
      <c r="AA8" s="68" t="s">
        <v>138</v>
      </c>
      <c r="AB8" s="68" t="s">
        <v>138</v>
      </c>
      <c r="AC8" s="68">
        <v>8</v>
      </c>
      <c r="AD8" s="68">
        <v>441</v>
      </c>
      <c r="AE8" s="68">
        <v>395</v>
      </c>
      <c r="AF8" s="68" t="s">
        <v>138</v>
      </c>
      <c r="AG8" s="68">
        <v>395</v>
      </c>
      <c r="AH8" s="70" t="s">
        <v>138</v>
      </c>
      <c r="AI8" s="70" t="s">
        <v>138</v>
      </c>
      <c r="AJ8" s="70" t="s">
        <v>138</v>
      </c>
      <c r="AK8" s="70" t="s">
        <v>138</v>
      </c>
      <c r="AL8" s="70">
        <v>90</v>
      </c>
      <c r="AM8" s="70" t="s">
        <v>138</v>
      </c>
      <c r="AN8" s="70" t="s">
        <v>138</v>
      </c>
      <c r="AO8" s="70" t="s">
        <v>138</v>
      </c>
      <c r="AP8" s="70" t="s">
        <v>138</v>
      </c>
      <c r="AQ8" s="70">
        <v>98.7</v>
      </c>
      <c r="AR8" s="70">
        <v>98.5</v>
      </c>
      <c r="AS8" s="70" t="s">
        <v>138</v>
      </c>
      <c r="AT8" s="70" t="s">
        <v>138</v>
      </c>
      <c r="AU8" s="70" t="s">
        <v>138</v>
      </c>
      <c r="AV8" s="70" t="s">
        <v>138</v>
      </c>
      <c r="AW8" s="70">
        <v>88.9</v>
      </c>
      <c r="AX8" s="70" t="s">
        <v>138</v>
      </c>
      <c r="AY8" s="70" t="s">
        <v>138</v>
      </c>
      <c r="AZ8" s="70" t="s">
        <v>138</v>
      </c>
      <c r="BA8" s="70" t="s">
        <v>138</v>
      </c>
      <c r="BB8" s="70">
        <v>92.1</v>
      </c>
      <c r="BC8" s="70">
        <v>89.7</v>
      </c>
      <c r="BD8" s="71" t="s">
        <v>138</v>
      </c>
      <c r="BE8" s="71" t="s">
        <v>138</v>
      </c>
      <c r="BF8" s="71" t="s">
        <v>138</v>
      </c>
      <c r="BG8" s="71" t="s">
        <v>138</v>
      </c>
      <c r="BH8" s="71">
        <v>47.5</v>
      </c>
      <c r="BI8" s="71" t="s">
        <v>138</v>
      </c>
      <c r="BJ8" s="71" t="s">
        <v>138</v>
      </c>
      <c r="BK8" s="71" t="s">
        <v>138</v>
      </c>
      <c r="BL8" s="71" t="s">
        <v>138</v>
      </c>
      <c r="BM8" s="71">
        <v>40.200000000000003</v>
      </c>
      <c r="BN8" s="71">
        <v>64.7</v>
      </c>
      <c r="BO8" s="70" t="s">
        <v>138</v>
      </c>
      <c r="BP8" s="70" t="s">
        <v>138</v>
      </c>
      <c r="BQ8" s="70" t="s">
        <v>138</v>
      </c>
      <c r="BR8" s="70" t="s">
        <v>138</v>
      </c>
      <c r="BS8" s="70">
        <v>78.8</v>
      </c>
      <c r="BT8" s="70" t="s">
        <v>138</v>
      </c>
      <c r="BU8" s="70" t="s">
        <v>138</v>
      </c>
      <c r="BV8" s="70" t="s">
        <v>138</v>
      </c>
      <c r="BW8" s="70" t="s">
        <v>138</v>
      </c>
      <c r="BX8" s="70">
        <v>77</v>
      </c>
      <c r="BY8" s="70">
        <v>74.8</v>
      </c>
      <c r="BZ8" s="71" t="s">
        <v>138</v>
      </c>
      <c r="CA8" s="71" t="s">
        <v>138</v>
      </c>
      <c r="CB8" s="71" t="s">
        <v>138</v>
      </c>
      <c r="CC8" s="71" t="s">
        <v>138</v>
      </c>
      <c r="CD8" s="71">
        <v>57954</v>
      </c>
      <c r="CE8" s="71" t="s">
        <v>138</v>
      </c>
      <c r="CF8" s="71" t="s">
        <v>138</v>
      </c>
      <c r="CG8" s="71" t="s">
        <v>138</v>
      </c>
      <c r="CH8" s="71" t="s">
        <v>138</v>
      </c>
      <c r="CI8" s="71">
        <v>56892</v>
      </c>
      <c r="CJ8" s="70">
        <v>50718</v>
      </c>
      <c r="CK8" s="71" t="s">
        <v>138</v>
      </c>
      <c r="CL8" s="71" t="s">
        <v>138</v>
      </c>
      <c r="CM8" s="71" t="s">
        <v>138</v>
      </c>
      <c r="CN8" s="71" t="s">
        <v>138</v>
      </c>
      <c r="CO8" s="71">
        <v>13997</v>
      </c>
      <c r="CP8" s="71" t="s">
        <v>138</v>
      </c>
      <c r="CQ8" s="71" t="s">
        <v>138</v>
      </c>
      <c r="CR8" s="71" t="s">
        <v>138</v>
      </c>
      <c r="CS8" s="71" t="s">
        <v>138</v>
      </c>
      <c r="CT8" s="71">
        <v>15171</v>
      </c>
      <c r="CU8" s="70">
        <v>14202</v>
      </c>
      <c r="CV8" s="71" t="s">
        <v>138</v>
      </c>
      <c r="CW8" s="71" t="s">
        <v>138</v>
      </c>
      <c r="CX8" s="71" t="s">
        <v>138</v>
      </c>
      <c r="CY8" s="71" t="s">
        <v>138</v>
      </c>
      <c r="CZ8" s="71">
        <v>57.8</v>
      </c>
      <c r="DA8" s="71" t="s">
        <v>138</v>
      </c>
      <c r="DB8" s="71" t="s">
        <v>138</v>
      </c>
      <c r="DC8" s="71" t="s">
        <v>138</v>
      </c>
      <c r="DD8" s="71" t="s">
        <v>138</v>
      </c>
      <c r="DE8" s="71">
        <v>53.8</v>
      </c>
      <c r="DF8" s="71">
        <v>55</v>
      </c>
      <c r="DG8" s="71" t="s">
        <v>138</v>
      </c>
      <c r="DH8" s="71" t="s">
        <v>138</v>
      </c>
      <c r="DI8" s="71" t="s">
        <v>138</v>
      </c>
      <c r="DJ8" s="71" t="s">
        <v>138</v>
      </c>
      <c r="DK8" s="71">
        <v>20.2</v>
      </c>
      <c r="DL8" s="71" t="s">
        <v>138</v>
      </c>
      <c r="DM8" s="71" t="s">
        <v>138</v>
      </c>
      <c r="DN8" s="71" t="s">
        <v>138</v>
      </c>
      <c r="DO8" s="71" t="s">
        <v>138</v>
      </c>
      <c r="DP8" s="71">
        <v>25.4</v>
      </c>
      <c r="DQ8" s="71">
        <v>24.3</v>
      </c>
      <c r="DR8" s="70" t="s">
        <v>138</v>
      </c>
      <c r="DS8" s="70" t="s">
        <v>138</v>
      </c>
      <c r="DT8" s="70" t="s">
        <v>138</v>
      </c>
      <c r="DU8" s="70" t="s">
        <v>138</v>
      </c>
      <c r="DV8" s="70">
        <v>11.7</v>
      </c>
      <c r="DW8" s="70" t="s">
        <v>138</v>
      </c>
      <c r="DX8" s="70" t="s">
        <v>138</v>
      </c>
      <c r="DY8" s="70" t="s">
        <v>138</v>
      </c>
      <c r="DZ8" s="70" t="s">
        <v>138</v>
      </c>
      <c r="EA8" s="70">
        <v>52.7</v>
      </c>
      <c r="EB8" s="70">
        <v>51.6</v>
      </c>
      <c r="EC8" s="70" t="s">
        <v>138</v>
      </c>
      <c r="ED8" s="70" t="s">
        <v>138</v>
      </c>
      <c r="EE8" s="70" t="s">
        <v>138</v>
      </c>
      <c r="EF8" s="70" t="s">
        <v>138</v>
      </c>
      <c r="EG8" s="70">
        <v>32.6</v>
      </c>
      <c r="EH8" s="70" t="s">
        <v>138</v>
      </c>
      <c r="EI8" s="70" t="s">
        <v>138</v>
      </c>
      <c r="EJ8" s="70" t="s">
        <v>138</v>
      </c>
      <c r="EK8" s="70" t="s">
        <v>138</v>
      </c>
      <c r="EL8" s="70">
        <v>68.400000000000006</v>
      </c>
      <c r="EM8" s="70">
        <v>67.599999999999994</v>
      </c>
      <c r="EN8" s="71" t="s">
        <v>138</v>
      </c>
      <c r="EO8" s="71" t="s">
        <v>138</v>
      </c>
      <c r="EP8" s="71" t="s">
        <v>138</v>
      </c>
      <c r="EQ8" s="71" t="s">
        <v>138</v>
      </c>
      <c r="ER8" s="71">
        <v>22219705</v>
      </c>
      <c r="ES8" s="71" t="s">
        <v>138</v>
      </c>
      <c r="ET8" s="71" t="s">
        <v>138</v>
      </c>
      <c r="EU8" s="71" t="s">
        <v>138</v>
      </c>
      <c r="EV8" s="71" t="s">
        <v>138</v>
      </c>
      <c r="EW8" s="71">
        <v>45729936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141</v>
      </c>
      <c r="C10" s="76" t="s">
        <v>142</v>
      </c>
      <c r="D10" s="76" t="s">
        <v>143</v>
      </c>
      <c r="E10" s="76" t="s">
        <v>144</v>
      </c>
      <c r="F10" s="76" t="s">
        <v>145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146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ONK30013</cp:lastModifiedBy>
  <cp:lastPrinted>2019-01-21T10:56:48Z</cp:lastPrinted>
  <dcterms:created xsi:type="dcterms:W3CDTF">2018-12-07T10:44:53Z</dcterms:created>
  <dcterms:modified xsi:type="dcterms:W3CDTF">2019-01-28T05:50:02Z</dcterms:modified>
</cp:coreProperties>
</file>