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SuidoUser10\Desktop\"/>
    </mc:Choice>
  </mc:AlternateContent>
  <xr:revisionPtr revIDLastSave="0" documentId="13_ncr:1_{E8D0812E-226E-4257-8F42-BDC23CC60352}" xr6:coauthVersionLast="40" xr6:coauthVersionMax="40" xr10:uidLastSave="{00000000-0000-0000-0000-000000000000}"/>
  <workbookProtection workbookPassword="A597" lockStructure="1"/>
  <bookViews>
    <workbookView xWindow="0" yWindow="0" windowWidth="25200" windowHeight="1168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<sst xmlns="http://schemas.openxmlformats.org/spreadsheetml/2006/main" count="235" uniqueCount="120">
  <si>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</si>
  <si>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</si>
  <si>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</si>
  <si>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</si>
  <si>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</si>
  <si>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</si>
  <si>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</si>
  <si>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</si>
  <si>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</si>
  <si>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</si>
  <si>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</si>
  <si>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</si>
  <si>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</si>
  <si>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</si>
  <si>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</si>
  <si>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</si>
  <si>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</si>
  <si>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</si>
  <si>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</si>
  <si>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</si>
  <si>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</si>
  <si>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</si>
  <si>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</si>
  <si>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</si>
  <si>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</si>
  <si>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</si>
  <si>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</si>
  <si>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</si>
  <si>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</si>
  <si>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</si>
  <si>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</si>
  <si>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</si>
  <si>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</si>
  <si>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</si>
  <si>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</si>
  <si>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</si>
  <si>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</si>
  <si>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</si>
  <si>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</si>
  <si>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</si>
  <si>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</si>
  <si>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</si>
  <si>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</si>
  <si>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</si>
  <si>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</si>
  <si>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</si>
  <si>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</si>
  <si>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</si>
  <si>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</si>
  <si>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</si>
  <si>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</si>
  <si>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</si>
  <si>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</si>
  <si>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</si>
  <si>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</si>
  <si>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</si>
  <si>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</si>
  <si>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</si>
  <si>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</si>
  <si>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</si>
  <si>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</si>
  <si>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</si>
  <si>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</si>
  <si>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</si>
  <si>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</si>
  <si>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</si>
  <si>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</si>
  <si>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</si>
  <si>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</si>
  <si>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</si>
  <si>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</si>
  <si>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</si>
  <si>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</si>
  <si>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</si>
  <si>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</si>
  <si>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</si>
  <si>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</si>
  <si>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</si>
  <si>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</si>
  <si>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</si>
  <si>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</si>
  <si>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</si>
  <si>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</si>
  <si>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</si>
  <si>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</si>
  <si>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</si>
  <si>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</si>
  <si>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</si>
  <si>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</si>
  <si>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</si>
  <si>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</si>
  <si>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</si>
  <si>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</si>
  <si>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</si>
  <si>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</si>
  <si>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</si>
  <si>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</si>
  <si>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</si>
  <si>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</si>
  <si>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</si>
  <si>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</si>
  <si>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</si>
  <si>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</si>
  <si>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</si>
  <si>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</si>
  <si>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愛知郡広域行政組合（事業会計分）</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</si>
  <si>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</si>
  <si>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</si>
  <si>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</si>
  <si>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</si>
  <si>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</si>
  <si>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</si>
  <si>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</si>
  <si>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</si>
  <si>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</si>
  <si>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</si>
  <si>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</si>
  <si>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①の経常収支比率から黒字を維持しているが、新浄水場の完成による減価償却費の増加並びに旧浄水池の解体工事による資産減耗費の増加により前年度と比べて経常収支比率は下降している。今後は他の老朽化した施設を順次更新する必要があることから、費用の削減や更新投資における財源確保の取り組みが必要である。③の流動比率は依然と類似団体平均値よりも低い水準であり④の企業債残高対給水収益比率は類似団体平均値よりも高い水準である。さらに⑤の料金回収率も前年度と比べると下降していることから、料金水準の見直し等による経営改善に取り組む必要がある。⑥の給水原価については現段階では類似団体平均値よりも低い値ではあるものの施設の修繕等により費用が増加傾向であることから今後も給水原価が増加していくことが予想される。⑦の施設利用率については給水人口が減少していくことが予想されることから施設のダウンサイジング等の検討が必要な時期にきている。⑧の有収率については、前年度と比べて下降していることから有収率上昇に向けた新たな取り組みも踏まえ検討する必要がある。</t>
    <rPh sb="2" eb="4">
      <t>ケイジョウ</t>
    </rPh>
    <rPh sb="4" eb="6">
      <t>シュウシ</t>
    </rPh>
    <rPh sb="6" eb="8">
      <t>ヒリツ</t>
    </rPh>
    <rPh sb="10" eb="12">
      <t>クロジ</t>
    </rPh>
    <rPh sb="13" eb="15">
      <t>イジ</t>
    </rPh>
    <rPh sb="21" eb="22">
      <t>シン</t>
    </rPh>
    <rPh sb="22" eb="25">
      <t>ジョウスイジョウ</t>
    </rPh>
    <rPh sb="26" eb="28">
      <t>カンセイ</t>
    </rPh>
    <rPh sb="31" eb="33">
      <t>ゲンカ</t>
    </rPh>
    <rPh sb="33" eb="35">
      <t>ショウキャク</t>
    </rPh>
    <rPh sb="35" eb="36">
      <t>ヒ</t>
    </rPh>
    <rPh sb="37" eb="39">
      <t>ゾウカ</t>
    </rPh>
    <rPh sb="39" eb="40">
      <t>ナラ</t>
    </rPh>
    <rPh sb="42" eb="43">
      <t>キュウ</t>
    </rPh>
    <rPh sb="43" eb="45">
      <t>ジョウスイ</t>
    </rPh>
    <rPh sb="45" eb="46">
      <t>イケ</t>
    </rPh>
    <rPh sb="47" eb="49">
      <t>カイタイ</t>
    </rPh>
    <rPh sb="49" eb="51">
      <t>コウジ</t>
    </rPh>
    <rPh sb="54" eb="56">
      <t>シサン</t>
    </rPh>
    <rPh sb="56" eb="58">
      <t>ゲンモウ</t>
    </rPh>
    <rPh sb="58" eb="59">
      <t>ヒ</t>
    </rPh>
    <rPh sb="60" eb="62">
      <t>ゾウカ</t>
    </rPh>
    <rPh sb="65" eb="68">
      <t>ゼンネンド</t>
    </rPh>
    <rPh sb="69" eb="70">
      <t>クラ</t>
    </rPh>
    <rPh sb="72" eb="74">
      <t>ケイジョウ</t>
    </rPh>
    <rPh sb="74" eb="76">
      <t>シュウシ</t>
    </rPh>
    <rPh sb="76" eb="78">
      <t>ヒリツ</t>
    </rPh>
    <rPh sb="79" eb="81">
      <t>カコウ</t>
    </rPh>
    <rPh sb="86" eb="88">
      <t>コンゴ</t>
    </rPh>
    <rPh sb="89" eb="90">
      <t>タ</t>
    </rPh>
    <rPh sb="91" eb="94">
      <t>ロウキュウカ</t>
    </rPh>
    <rPh sb="96" eb="98">
      <t>シセツ</t>
    </rPh>
    <rPh sb="99" eb="101">
      <t>ジュンジ</t>
    </rPh>
    <rPh sb="101" eb="103">
      <t>コウシン</t>
    </rPh>
    <rPh sb="105" eb="107">
      <t>ヒツヨウ</t>
    </rPh>
    <rPh sb="115" eb="117">
      <t>ヒヨウ</t>
    </rPh>
    <rPh sb="118" eb="120">
      <t>サクゲン</t>
    </rPh>
    <rPh sb="121" eb="123">
      <t>コウシン</t>
    </rPh>
    <rPh sb="123" eb="125">
      <t>トウシ</t>
    </rPh>
    <rPh sb="129" eb="131">
      <t>ザイゲン</t>
    </rPh>
    <rPh sb="131" eb="133">
      <t>カクホ</t>
    </rPh>
    <rPh sb="134" eb="135">
      <t>ト</t>
    </rPh>
    <rPh sb="136" eb="137">
      <t>ク</t>
    </rPh>
    <rPh sb="139" eb="141">
      <t>ヒツヨウ</t>
    </rPh>
    <rPh sb="147" eb="149">
      <t>リュウドウ</t>
    </rPh>
    <rPh sb="149" eb="151">
      <t>ヒリツ</t>
    </rPh>
    <rPh sb="152" eb="154">
      <t>イゼン</t>
    </rPh>
    <rPh sb="155" eb="157">
      <t>ルイジ</t>
    </rPh>
    <rPh sb="157" eb="159">
      <t>ダンタイ</t>
    </rPh>
    <rPh sb="159" eb="162">
      <t>ヘイキンチ</t>
    </rPh>
    <rPh sb="165" eb="166">
      <t>ヒク</t>
    </rPh>
    <rPh sb="167" eb="169">
      <t>スイジュン</t>
    </rPh>
    <rPh sb="174" eb="176">
      <t>キギョウ</t>
    </rPh>
    <rPh sb="176" eb="177">
      <t>サイ</t>
    </rPh>
    <rPh sb="177" eb="179">
      <t>ザンダカ</t>
    </rPh>
    <rPh sb="179" eb="180">
      <t>タイ</t>
    </rPh>
    <rPh sb="180" eb="182">
      <t>キュウスイ</t>
    </rPh>
    <rPh sb="182" eb="184">
      <t>シュウエキ</t>
    </rPh>
    <rPh sb="184" eb="186">
      <t>ヒリツ</t>
    </rPh>
    <rPh sb="187" eb="189">
      <t>ルイジ</t>
    </rPh>
    <rPh sb="189" eb="191">
      <t>ダンタイ</t>
    </rPh>
    <rPh sb="191" eb="194">
      <t>ヘイキンチ</t>
    </rPh>
    <rPh sb="197" eb="198">
      <t>タカ</t>
    </rPh>
    <rPh sb="199" eb="201">
      <t>スイジュン</t>
    </rPh>
    <rPh sb="210" eb="212">
      <t>リョウキン</t>
    </rPh>
    <rPh sb="212" eb="214">
      <t>カイシュウ</t>
    </rPh>
    <rPh sb="214" eb="215">
      <t>リツ</t>
    </rPh>
    <rPh sb="216" eb="219">
      <t>ゼンネンド</t>
    </rPh>
    <rPh sb="220" eb="221">
      <t>クラ</t>
    </rPh>
    <rPh sb="224" eb="226">
      <t>カコウ</t>
    </rPh>
    <rPh sb="235" eb="237">
      <t>リョウキン</t>
    </rPh>
    <rPh sb="237" eb="239">
      <t>スイジュン</t>
    </rPh>
    <rPh sb="240" eb="242">
      <t>ミナオ</t>
    </rPh>
    <rPh sb="243" eb="244">
      <t>トウ</t>
    </rPh>
    <rPh sb="247" eb="249">
      <t>ケイエイ</t>
    </rPh>
    <rPh sb="249" eb="251">
      <t>カイゼン</t>
    </rPh>
    <rPh sb="252" eb="253">
      <t>ト</t>
    </rPh>
    <rPh sb="254" eb="255">
      <t>ク</t>
    </rPh>
    <rPh sb="256" eb="258">
      <t>ヒツヨウ</t>
    </rPh>
    <rPh sb="264" eb="266">
      <t>キュウスイ</t>
    </rPh>
    <rPh sb="266" eb="268">
      <t>ゲンカ</t>
    </rPh>
    <rPh sb="273" eb="276">
      <t>ゲンダンカイ</t>
    </rPh>
    <rPh sb="278" eb="280">
      <t>ルイジ</t>
    </rPh>
    <rPh sb="280" eb="282">
      <t>ダンタイ</t>
    </rPh>
    <rPh sb="282" eb="285">
      <t>ヘイキンチ</t>
    </rPh>
    <rPh sb="288" eb="289">
      <t>ヒク</t>
    </rPh>
    <rPh sb="290" eb="291">
      <t>アタイ</t>
    </rPh>
    <rPh sb="298" eb="300">
      <t>シセツ</t>
    </rPh>
    <rPh sb="301" eb="303">
      <t>シュウゼン</t>
    </rPh>
    <rPh sb="303" eb="304">
      <t>トウ</t>
    </rPh>
    <rPh sb="307" eb="309">
      <t>ヒヨウ</t>
    </rPh>
    <rPh sb="310" eb="312">
      <t>ゾウカ</t>
    </rPh>
    <rPh sb="312" eb="314">
      <t>ケイコウ</t>
    </rPh>
    <rPh sb="321" eb="323">
      <t>コンゴ</t>
    </rPh>
    <rPh sb="324" eb="326">
      <t>キュウスイ</t>
    </rPh>
    <rPh sb="326" eb="328">
      <t>ゲンカ</t>
    </rPh>
    <rPh sb="329" eb="331">
      <t>ゾウカ</t>
    </rPh>
    <rPh sb="338" eb="340">
      <t>ヨソウ</t>
    </rPh>
    <rPh sb="346" eb="348">
      <t>シセツ</t>
    </rPh>
    <rPh sb="348" eb="351">
      <t>リヨウリツ</t>
    </rPh>
    <rPh sb="356" eb="358">
      <t>キュウスイ</t>
    </rPh>
    <rPh sb="358" eb="360">
      <t>ジンコウ</t>
    </rPh>
    <rPh sb="361" eb="363">
      <t>ゲンショウ</t>
    </rPh>
    <rPh sb="370" eb="372">
      <t>ヨソウ</t>
    </rPh>
    <rPh sb="379" eb="381">
      <t>シセツ</t>
    </rPh>
    <rPh sb="390" eb="391">
      <t>トウ</t>
    </rPh>
    <rPh sb="392" eb="394">
      <t>ケントウ</t>
    </rPh>
    <rPh sb="395" eb="397">
      <t>ヒツヨウ</t>
    </rPh>
    <rPh sb="398" eb="400">
      <t>ジキ</t>
    </rPh>
    <rPh sb="408" eb="411">
      <t>ユウシュウリツ</t>
    </rPh>
    <rPh sb="417" eb="420">
      <t>ゼンネンド</t>
    </rPh>
    <rPh sb="421" eb="422">
      <t>クラ</t>
    </rPh>
    <rPh sb="424" eb="426">
      <t>カコウ</t>
    </rPh>
    <rPh sb="434" eb="437">
      <t>ユウシュウリツ</t>
    </rPh>
    <rPh sb="437" eb="439">
      <t>ジョウショウ</t>
    </rPh>
    <rPh sb="440" eb="441">
      <t>ム</t>
    </rPh>
    <rPh sb="443" eb="444">
      <t>アラ</t>
    </rPh>
    <rPh sb="446" eb="447">
      <t>ト</t>
    </rPh>
    <rPh sb="448" eb="449">
      <t>ク</t>
    </rPh>
    <rPh sb="451" eb="452">
      <t>フ</t>
    </rPh>
    <rPh sb="454" eb="456">
      <t>ケントウ</t>
    </rPh>
    <rPh sb="458" eb="460">
      <t>ヒツヨウ</t>
    </rPh>
    <phoneticPr fontId="4"/>
  </si>
  <si>
    <t>①の有形固定資産減価償却率および②の管路経年化率は横ばいとなっているが、当組合は創設から４０年以上経過していることから、今後は有形固定資産減価償却率・管路経年化率ともに増加することが予想される。③の管路更新率は、下降しているが平成２８年度に施設整備の方針及び優先順位を「基本計画」として作成していることからその計画に基づき効率的な更新を目指したい。</t>
    <rPh sb="2" eb="4">
      <t>ユウケイ</t>
    </rPh>
    <rPh sb="4" eb="6">
      <t>コテイ</t>
    </rPh>
    <rPh sb="6" eb="8">
      <t>シサン</t>
    </rPh>
    <rPh sb="8" eb="10">
      <t>ゲンカ</t>
    </rPh>
    <rPh sb="10" eb="12">
      <t>ショウキャク</t>
    </rPh>
    <rPh sb="12" eb="13">
      <t>リツ</t>
    </rPh>
    <rPh sb="18" eb="20">
      <t>カンロ</t>
    </rPh>
    <rPh sb="20" eb="22">
      <t>ケイネン</t>
    </rPh>
    <rPh sb="22" eb="23">
      <t>カ</t>
    </rPh>
    <rPh sb="23" eb="24">
      <t>リツ</t>
    </rPh>
    <rPh sb="25" eb="26">
      <t>ヨコ</t>
    </rPh>
    <rPh sb="36" eb="37">
      <t>トウ</t>
    </rPh>
    <rPh sb="37" eb="39">
      <t>クミアイ</t>
    </rPh>
    <rPh sb="40" eb="42">
      <t>ソウセツ</t>
    </rPh>
    <rPh sb="46" eb="47">
      <t>ネン</t>
    </rPh>
    <rPh sb="47" eb="49">
      <t>イジョウ</t>
    </rPh>
    <rPh sb="49" eb="51">
      <t>ケイカ</t>
    </rPh>
    <rPh sb="60" eb="62">
      <t>コンゴ</t>
    </rPh>
    <rPh sb="63" eb="65">
      <t>ユウケイ</t>
    </rPh>
    <rPh sb="65" eb="67">
      <t>コテイ</t>
    </rPh>
    <rPh sb="67" eb="69">
      <t>シサン</t>
    </rPh>
    <rPh sb="69" eb="71">
      <t>ゲンカ</t>
    </rPh>
    <rPh sb="71" eb="73">
      <t>ショウキャク</t>
    </rPh>
    <rPh sb="73" eb="74">
      <t>リツ</t>
    </rPh>
    <rPh sb="75" eb="77">
      <t>カンロ</t>
    </rPh>
    <rPh sb="77" eb="80">
      <t>ケイネンカ</t>
    </rPh>
    <rPh sb="80" eb="81">
      <t>リツ</t>
    </rPh>
    <rPh sb="84" eb="86">
      <t>ゾウカ</t>
    </rPh>
    <rPh sb="91" eb="93">
      <t>ヨソウ</t>
    </rPh>
    <rPh sb="99" eb="101">
      <t>カンロ</t>
    </rPh>
    <rPh sb="101" eb="103">
      <t>コウシン</t>
    </rPh>
    <rPh sb="103" eb="104">
      <t>リツ</t>
    </rPh>
    <rPh sb="106" eb="108">
      <t>カコウ</t>
    </rPh>
    <rPh sb="113" eb="115">
      <t>ヘイセイ</t>
    </rPh>
    <rPh sb="117" eb="119">
      <t>ネンド</t>
    </rPh>
    <rPh sb="120" eb="122">
      <t>シセツ</t>
    </rPh>
    <rPh sb="122" eb="124">
      <t>セイビ</t>
    </rPh>
    <rPh sb="125" eb="127">
      <t>ホウシン</t>
    </rPh>
    <rPh sb="127" eb="128">
      <t>オヨ</t>
    </rPh>
    <rPh sb="129" eb="131">
      <t>ユウセン</t>
    </rPh>
    <rPh sb="131" eb="133">
      <t>ジュンイ</t>
    </rPh>
    <rPh sb="135" eb="137">
      <t>キホン</t>
    </rPh>
    <rPh sb="137" eb="139">
      <t>ケイカク</t>
    </rPh>
    <rPh sb="143" eb="145">
      <t>サクセイ</t>
    </rPh>
    <rPh sb="155" eb="157">
      <t>ケイカク</t>
    </rPh>
    <rPh sb="158" eb="159">
      <t>モト</t>
    </rPh>
    <rPh sb="161" eb="164">
      <t>コウリツテキ</t>
    </rPh>
    <rPh sb="165" eb="167">
      <t>コウシン</t>
    </rPh>
    <rPh sb="168" eb="170">
      <t>メザ</t>
    </rPh>
    <phoneticPr fontId="4"/>
  </si>
  <si>
    <t>今後も安定的で健全な経営を行うためには、施設・管路の老朽化が進んでいることから、更新投資のための財源確保に取り組む時期に来ている。平成２８年度に施設整備の方針及び優先順位をまとめた「基本計画」の作成、平成２９年度にアセットマネジメント及び料金シミュレーションを行い中長期の更新需要の見通しを把握するとともに投資計画に伴う収支及び料金体系について検討を行っていることから今後も健全な経営ができるよう目指していきたい。</t>
    <rPh sb="0" eb="2">
      <t>コンゴ</t>
    </rPh>
    <rPh sb="3" eb="6">
      <t>アンテイテキ</t>
    </rPh>
    <rPh sb="7" eb="9">
      <t>ケンゼン</t>
    </rPh>
    <rPh sb="10" eb="12">
      <t>ケイエイ</t>
    </rPh>
    <rPh sb="13" eb="14">
      <t>オコナ</t>
    </rPh>
    <rPh sb="20" eb="22">
      <t>シセツ</t>
    </rPh>
    <rPh sb="23" eb="25">
      <t>カンロ</t>
    </rPh>
    <rPh sb="26" eb="29">
      <t>ロウキュウカ</t>
    </rPh>
    <rPh sb="30" eb="31">
      <t>スス</t>
    </rPh>
    <rPh sb="40" eb="42">
      <t>コウシン</t>
    </rPh>
    <rPh sb="42" eb="44">
      <t>トウシ</t>
    </rPh>
    <rPh sb="48" eb="50">
      <t>ザイゲン</t>
    </rPh>
    <rPh sb="50" eb="52">
      <t>カクホ</t>
    </rPh>
    <rPh sb="53" eb="54">
      <t>ト</t>
    </rPh>
    <rPh sb="55" eb="56">
      <t>ク</t>
    </rPh>
    <rPh sb="57" eb="59">
      <t>ジキ</t>
    </rPh>
    <rPh sb="60" eb="61">
      <t>キ</t>
    </rPh>
    <rPh sb="65" eb="67">
      <t>ヘイセイ</t>
    </rPh>
    <rPh sb="69" eb="71">
      <t>ネンド</t>
    </rPh>
    <rPh sb="72" eb="74">
      <t>シセツ</t>
    </rPh>
    <rPh sb="74" eb="76">
      <t>セイビ</t>
    </rPh>
    <rPh sb="77" eb="79">
      <t>ホウシン</t>
    </rPh>
    <rPh sb="79" eb="80">
      <t>オヨ</t>
    </rPh>
    <rPh sb="81" eb="83">
      <t>ユウセン</t>
    </rPh>
    <rPh sb="83" eb="85">
      <t>ジュンイ</t>
    </rPh>
    <rPh sb="91" eb="93">
      <t>キホン</t>
    </rPh>
    <rPh sb="93" eb="95">
      <t>ケイカク</t>
    </rPh>
    <rPh sb="97" eb="99">
      <t>サクセイ</t>
    </rPh>
    <rPh sb="100" eb="102">
      <t>ヘイセイ</t>
    </rPh>
    <rPh sb="104" eb="106">
      <t>ネンド</t>
    </rPh>
    <rPh sb="117" eb="118">
      <t>オヨ</t>
    </rPh>
    <rPh sb="119" eb="121">
      <t>リョウキン</t>
    </rPh>
    <rPh sb="130" eb="131">
      <t>オコナ</t>
    </rPh>
    <rPh sb="132" eb="135">
      <t>チュウチョウキ</t>
    </rPh>
    <rPh sb="136" eb="138">
      <t>コウシン</t>
    </rPh>
    <rPh sb="138" eb="140">
      <t>ジュヨウ</t>
    </rPh>
    <rPh sb="141" eb="143">
      <t>ミトオ</t>
    </rPh>
    <rPh sb="145" eb="147">
      <t>ハアク</t>
    </rPh>
    <rPh sb="153" eb="155">
      <t>トウシ</t>
    </rPh>
    <rPh sb="155" eb="157">
      <t>ケイカク</t>
    </rPh>
    <rPh sb="158" eb="159">
      <t>トモナ</t>
    </rPh>
    <rPh sb="160" eb="162">
      <t>シュウシ</t>
    </rPh>
    <rPh sb="162" eb="163">
      <t>オヨ</t>
    </rPh>
    <rPh sb="164" eb="166">
      <t>リョウキン</t>
    </rPh>
    <rPh sb="166" eb="168">
      <t>タイケイ</t>
    </rPh>
    <rPh sb="172" eb="174">
      <t>ケントウ</t>
    </rPh>
    <rPh sb="175" eb="176">
      <t>オコナ</t>
    </rPh>
    <rPh sb="184" eb="186">
      <t>コンゴ</t>
    </rPh>
    <rPh sb="187" eb="189">
      <t>ケンゼン</t>
    </rPh>
    <rPh sb="190" eb="192">
      <t>ケイエイ</t>
    </rPh>
    <rPh sb="198" eb="200">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</si>
</sst>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c:v>
                </c:pt>
                <c:pt idx="1">
                  <c:v>0.74</c:v>
                </c:pt>
                <c:pt idx="2">
                  <c:v>1.1200000000000001</c:v>
                </c:pt>
                <c:pt idx="3">
                  <c:v>0.83</c:v>
                </c:pt>
                <c:pt idx="4">
                  <c:v>0.64</c:v>
                </c:pt>
              </c:numCache>
            </c:numRef>
          </c:val>
          <c:extLst>
            <c:ext xmlns:c16="http://schemas.microsoft.com/office/drawing/2014/chart" uri="{C3380CC4-5D6E-409C-BE32-E72D297353CC}">
              <c16:uniqueId val="{00000000-5F61-4E61-A7F4-81F48FB7CDF4}"/>
            </c:ext>
          </c:extLst>
        </c:ser>
        <c:dLbls>
          <c:showLegendKey val="0"/>
          <c:showVal val="0"/>
          <c:showCatName val="0"/>
          <c:showSerName val="0"/>
          <c:showPercent val="0"/>
          <c:showBubbleSize val="0"/>
        </c:dLbls>
        <c:gapWidth val="150"/>
        <c:axId val="581719752"/>
        <c:axId val="58171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5F61-4E61-A7F4-81F48FB7CDF4}"/>
            </c:ext>
          </c:extLst>
        </c:ser>
        <c:dLbls>
          <c:showLegendKey val="0"/>
          <c:showVal val="0"/>
          <c:showCatName val="0"/>
          <c:showSerName val="0"/>
          <c:showPercent val="0"/>
          <c:showBubbleSize val="0"/>
        </c:dLbls>
        <c:marker val="1"/>
        <c:smooth val="0"/>
        <c:axId val="581719752"/>
        <c:axId val="581718184"/>
      </c:lineChart>
      <c:dateAx>
        <c:axId val="581719752"/>
        <c:scaling>
          <c:orientation val="minMax"/>
        </c:scaling>
        <c:delete val="1"/>
        <c:axPos val="b"/>
        <c:numFmt formatCode="ge" sourceLinked="1"/>
        <c:majorTickMark val="none"/>
        <c:minorTickMark val="none"/>
        <c:tickLblPos val="none"/>
        <c:crossAx val="581718184"/>
        <c:crosses val="autoZero"/>
        <c:auto val="1"/>
        <c:lblOffset val="100"/>
        <c:baseTimeUnit val="years"/>
      </c:dateAx>
      <c:valAx>
        <c:axId val="58171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171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70.099999999999994</c:v>
                </c:pt>
                <c:pt idx="1">
                  <c:v>67.67</c:v>
                </c:pt>
                <c:pt idx="2">
                  <c:v>68.11</c:v>
                </c:pt>
                <c:pt idx="3">
                  <c:v>67.91</c:v>
                </c:pt>
                <c:pt idx="4">
                  <c:v>70.67</c:v>
                </c:pt>
              </c:numCache>
            </c:numRef>
          </c:val>
          <c:extLst>
            <c:ext xmlns:c16="http://schemas.microsoft.com/office/drawing/2014/chart" uri="{C3380CC4-5D6E-409C-BE32-E72D297353CC}">
              <c16:uniqueId val="{00000000-F713-40F8-950F-F3BFA8611250}"/>
            </c:ext>
          </c:extLst>
        </c:ser>
        <c:dLbls>
          <c:showLegendKey val="0"/>
          <c:showVal val="0"/>
          <c:showCatName val="0"/>
          <c:showSerName val="0"/>
          <c:showPercent val="0"/>
          <c:showBubbleSize val="0"/>
        </c:dLbls>
        <c:gapWidth val="150"/>
        <c:axId val="680689000"/>
        <c:axId val="19863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F713-40F8-950F-F3BFA8611250}"/>
            </c:ext>
          </c:extLst>
        </c:ser>
        <c:dLbls>
          <c:showLegendKey val="0"/>
          <c:showVal val="0"/>
          <c:showCatName val="0"/>
          <c:showSerName val="0"/>
          <c:showPercent val="0"/>
          <c:showBubbleSize val="0"/>
        </c:dLbls>
        <c:marker val="1"/>
        <c:smooth val="0"/>
        <c:axId val="680689000"/>
        <c:axId val="198630336"/>
      </c:lineChart>
      <c:dateAx>
        <c:axId val="680689000"/>
        <c:scaling>
          <c:orientation val="minMax"/>
        </c:scaling>
        <c:delete val="1"/>
        <c:axPos val="b"/>
        <c:numFmt formatCode="ge" sourceLinked="1"/>
        <c:majorTickMark val="none"/>
        <c:minorTickMark val="none"/>
        <c:tickLblPos val="none"/>
        <c:crossAx val="198630336"/>
        <c:crosses val="autoZero"/>
        <c:auto val="1"/>
        <c:lblOffset val="100"/>
        <c:baseTimeUnit val="years"/>
      </c:dateAx>
      <c:valAx>
        <c:axId val="1986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68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80.989999999999995</c:v>
                </c:pt>
                <c:pt idx="1">
                  <c:v>82.16</c:v>
                </c:pt>
                <c:pt idx="2">
                  <c:v>82.52</c:v>
                </c:pt>
                <c:pt idx="3">
                  <c:v>84.16</c:v>
                </c:pt>
                <c:pt idx="4">
                  <c:v>80.77</c:v>
                </c:pt>
              </c:numCache>
            </c:numRef>
          </c:val>
          <c:extLst>
            <c:ext xmlns:c16="http://schemas.microsoft.com/office/drawing/2014/chart" uri="{C3380CC4-5D6E-409C-BE32-E72D297353CC}">
              <c16:uniqueId val="{00000000-B84E-4240-8D68-01B7BE68CB40}"/>
            </c:ext>
          </c:extLst>
        </c:ser>
        <c:dLbls>
          <c:showLegendKey val="0"/>
          <c:showVal val="0"/>
          <c:showCatName val="0"/>
          <c:showSerName val="0"/>
          <c:showPercent val="0"/>
          <c:showBubbleSize val="0"/>
        </c:dLbls>
        <c:gapWidth val="150"/>
        <c:axId val="198631512"/>
        <c:axId val="19863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B84E-4240-8D68-01B7BE68CB40}"/>
            </c:ext>
          </c:extLst>
        </c:ser>
        <c:dLbls>
          <c:showLegendKey val="0"/>
          <c:showVal val="0"/>
          <c:showCatName val="0"/>
          <c:showSerName val="0"/>
          <c:showPercent val="0"/>
          <c:showBubbleSize val="0"/>
        </c:dLbls>
        <c:marker val="1"/>
        <c:smooth val="0"/>
        <c:axId val="198631512"/>
        <c:axId val="198631904"/>
      </c:lineChart>
      <c:dateAx>
        <c:axId val="198631512"/>
        <c:scaling>
          <c:orientation val="minMax"/>
        </c:scaling>
        <c:delete val="1"/>
        <c:axPos val="b"/>
        <c:numFmt formatCode="ge" sourceLinked="1"/>
        <c:majorTickMark val="none"/>
        <c:minorTickMark val="none"/>
        <c:tickLblPos val="none"/>
        <c:crossAx val="198631904"/>
        <c:crosses val="autoZero"/>
        <c:auto val="1"/>
        <c:lblOffset val="100"/>
        <c:baseTimeUnit val="years"/>
      </c:dateAx>
      <c:valAx>
        <c:axId val="1986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3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118.93</c:v>
                </c:pt>
                <c:pt idx="1">
                  <c:v>130.1</c:v>
                </c:pt>
                <c:pt idx="2">
                  <c:v>128.77000000000001</c:v>
                </c:pt>
                <c:pt idx="3">
                  <c:v>131.11000000000001</c:v>
                </c:pt>
                <c:pt idx="4">
                  <c:v>110.4</c:v>
                </c:pt>
              </c:numCache>
            </c:numRef>
          </c:val>
          <c:extLst>
            <c:ext xmlns:c16="http://schemas.microsoft.com/office/drawing/2014/chart" uri="{C3380CC4-5D6E-409C-BE32-E72D297353CC}">
              <c16:uniqueId val="{00000000-A100-4AA0-AA4A-4F565FF8A0A0}"/>
            </c:ext>
          </c:extLst>
        </c:ser>
        <c:dLbls>
          <c:showLegendKey val="0"/>
          <c:showVal val="0"/>
          <c:showCatName val="0"/>
          <c:showSerName val="0"/>
          <c:showPercent val="0"/>
          <c:showBubbleSize val="0"/>
        </c:dLbls>
        <c:gapWidth val="150"/>
        <c:axId val="585758384"/>
        <c:axId val="58575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A100-4AA0-AA4A-4F565FF8A0A0}"/>
            </c:ext>
          </c:extLst>
        </c:ser>
        <c:dLbls>
          <c:showLegendKey val="0"/>
          <c:showVal val="0"/>
          <c:showCatName val="0"/>
          <c:showSerName val="0"/>
          <c:showPercent val="0"/>
          <c:showBubbleSize val="0"/>
        </c:dLbls>
        <c:marker val="1"/>
        <c:smooth val="0"/>
        <c:axId val="585758384"/>
        <c:axId val="585759168"/>
      </c:lineChart>
      <c:dateAx>
        <c:axId val="585758384"/>
        <c:scaling>
          <c:orientation val="minMax"/>
        </c:scaling>
        <c:delete val="1"/>
        <c:axPos val="b"/>
        <c:numFmt formatCode="ge" sourceLinked="1"/>
        <c:majorTickMark val="none"/>
        <c:minorTickMark val="none"/>
        <c:tickLblPos val="none"/>
        <c:crossAx val="585759168"/>
        <c:crosses val="autoZero"/>
        <c:auto val="1"/>
        <c:lblOffset val="100"/>
        <c:baseTimeUnit val="years"/>
      </c:dateAx>
      <c:valAx>
        <c:axId val="585759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575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34.909999999999997</c:v>
                </c:pt>
                <c:pt idx="1">
                  <c:v>40.130000000000003</c:v>
                </c:pt>
                <c:pt idx="2">
                  <c:v>41.51</c:v>
                </c:pt>
                <c:pt idx="3">
                  <c:v>37.44</c:v>
                </c:pt>
                <c:pt idx="4">
                  <c:v>38.68</c:v>
                </c:pt>
              </c:numCache>
            </c:numRef>
          </c:val>
          <c:extLst>
            <c:ext xmlns:c16="http://schemas.microsoft.com/office/drawing/2014/chart" uri="{C3380CC4-5D6E-409C-BE32-E72D297353CC}">
              <c16:uniqueId val="{00000000-B5B7-4C94-9F56-FB3375E43F60}"/>
            </c:ext>
          </c:extLst>
        </c:ser>
        <c:dLbls>
          <c:showLegendKey val="0"/>
          <c:showVal val="0"/>
          <c:showCatName val="0"/>
          <c:showSerName val="0"/>
          <c:showPercent val="0"/>
          <c:showBubbleSize val="0"/>
        </c:dLbls>
        <c:gapWidth val="150"/>
        <c:axId val="585761912"/>
        <c:axId val="58576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B5B7-4C94-9F56-FB3375E43F60}"/>
            </c:ext>
          </c:extLst>
        </c:ser>
        <c:dLbls>
          <c:showLegendKey val="0"/>
          <c:showVal val="0"/>
          <c:showCatName val="0"/>
          <c:showSerName val="0"/>
          <c:showPercent val="0"/>
          <c:showBubbleSize val="0"/>
        </c:dLbls>
        <c:marker val="1"/>
        <c:smooth val="0"/>
        <c:axId val="585761912"/>
        <c:axId val="585760736"/>
      </c:lineChart>
      <c:dateAx>
        <c:axId val="585761912"/>
        <c:scaling>
          <c:orientation val="minMax"/>
        </c:scaling>
        <c:delete val="1"/>
        <c:axPos val="b"/>
        <c:numFmt formatCode="ge" sourceLinked="1"/>
        <c:majorTickMark val="none"/>
        <c:minorTickMark val="none"/>
        <c:tickLblPos val="none"/>
        <c:crossAx val="585760736"/>
        <c:crosses val="autoZero"/>
        <c:auto val="1"/>
        <c:lblOffset val="100"/>
        <c:baseTimeUnit val="years"/>
      </c:dateAx>
      <c:valAx>
        <c:axId val="58576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76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6.34</c:v>
                </c:pt>
                <c:pt idx="2">
                  <c:v>6.32</c:v>
                </c:pt>
                <c:pt idx="3">
                  <c:v>6.27</c:v>
                </c:pt>
                <c:pt idx="4">
                  <c:v>6.34</c:v>
                </c:pt>
              </c:numCache>
            </c:numRef>
          </c:val>
          <c:extLst>
            <c:ext xmlns:c16="http://schemas.microsoft.com/office/drawing/2014/chart" uri="{C3380CC4-5D6E-409C-BE32-E72D297353CC}">
              <c16:uniqueId val="{00000000-8ED5-49DF-B905-EC7D96C93A03}"/>
            </c:ext>
          </c:extLst>
        </c:ser>
        <c:dLbls>
          <c:showLegendKey val="0"/>
          <c:showVal val="0"/>
          <c:showCatName val="0"/>
          <c:showSerName val="0"/>
          <c:showPercent val="0"/>
          <c:showBubbleSize val="0"/>
        </c:dLbls>
        <c:gapWidth val="150"/>
        <c:axId val="585760344"/>
        <c:axId val="50978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8ED5-49DF-B905-EC7D96C93A03}"/>
            </c:ext>
          </c:extLst>
        </c:ser>
        <c:dLbls>
          <c:showLegendKey val="0"/>
          <c:showVal val="0"/>
          <c:showCatName val="0"/>
          <c:showSerName val="0"/>
          <c:showPercent val="0"/>
          <c:showBubbleSize val="0"/>
        </c:dLbls>
        <c:marker val="1"/>
        <c:smooth val="0"/>
        <c:axId val="585760344"/>
        <c:axId val="509781480"/>
      </c:lineChart>
      <c:dateAx>
        <c:axId val="585760344"/>
        <c:scaling>
          <c:orientation val="minMax"/>
        </c:scaling>
        <c:delete val="1"/>
        <c:axPos val="b"/>
        <c:numFmt formatCode="ge" sourceLinked="1"/>
        <c:majorTickMark val="none"/>
        <c:minorTickMark val="none"/>
        <c:tickLblPos val="none"/>
        <c:crossAx val="509781480"/>
        <c:crosses val="autoZero"/>
        <c:auto val="1"/>
        <c:lblOffset val="100"/>
        <c:baseTimeUnit val="years"/>
      </c:dateAx>
      <c:valAx>
        <c:axId val="50978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76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0B-49D0-9D00-46C8D7742D18}"/>
            </c:ext>
          </c:extLst>
        </c:ser>
        <c:dLbls>
          <c:showLegendKey val="0"/>
          <c:showVal val="0"/>
          <c:showCatName val="0"/>
          <c:showSerName val="0"/>
          <c:showPercent val="0"/>
          <c:showBubbleSize val="0"/>
        </c:dLbls>
        <c:gapWidth val="150"/>
        <c:axId val="509780304"/>
        <c:axId val="50978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B30B-49D0-9D00-46C8D7742D18}"/>
            </c:ext>
          </c:extLst>
        </c:ser>
        <c:dLbls>
          <c:showLegendKey val="0"/>
          <c:showVal val="0"/>
          <c:showCatName val="0"/>
          <c:showSerName val="0"/>
          <c:showPercent val="0"/>
          <c:showBubbleSize val="0"/>
        </c:dLbls>
        <c:marker val="1"/>
        <c:smooth val="0"/>
        <c:axId val="509780304"/>
        <c:axId val="509782264"/>
      </c:lineChart>
      <c:dateAx>
        <c:axId val="509780304"/>
        <c:scaling>
          <c:orientation val="minMax"/>
        </c:scaling>
        <c:delete val="1"/>
        <c:axPos val="b"/>
        <c:numFmt formatCode="ge" sourceLinked="1"/>
        <c:majorTickMark val="none"/>
        <c:minorTickMark val="none"/>
        <c:tickLblPos val="none"/>
        <c:crossAx val="509782264"/>
        <c:crosses val="autoZero"/>
        <c:auto val="1"/>
        <c:lblOffset val="100"/>
        <c:baseTimeUnit val="years"/>
      </c:dateAx>
      <c:valAx>
        <c:axId val="509782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978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1228.23</c:v>
                </c:pt>
                <c:pt idx="1">
                  <c:v>462.92</c:v>
                </c:pt>
                <c:pt idx="2">
                  <c:v>229.49</c:v>
                </c:pt>
                <c:pt idx="3">
                  <c:v>295.42</c:v>
                </c:pt>
                <c:pt idx="4">
                  <c:v>220.38</c:v>
                </c:pt>
              </c:numCache>
            </c:numRef>
          </c:val>
          <c:extLst>
            <c:ext xmlns:c16="http://schemas.microsoft.com/office/drawing/2014/chart" uri="{C3380CC4-5D6E-409C-BE32-E72D297353CC}">
              <c16:uniqueId val="{00000000-9295-4AD1-8EE2-A24FD99905C6}"/>
            </c:ext>
          </c:extLst>
        </c:ser>
        <c:dLbls>
          <c:showLegendKey val="0"/>
          <c:showVal val="0"/>
          <c:showCatName val="0"/>
          <c:showSerName val="0"/>
          <c:showPercent val="0"/>
          <c:showBubbleSize val="0"/>
        </c:dLbls>
        <c:gapWidth val="150"/>
        <c:axId val="509781872"/>
        <c:axId val="50978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9295-4AD1-8EE2-A24FD99905C6}"/>
            </c:ext>
          </c:extLst>
        </c:ser>
        <c:dLbls>
          <c:showLegendKey val="0"/>
          <c:showVal val="0"/>
          <c:showCatName val="0"/>
          <c:showSerName val="0"/>
          <c:showPercent val="0"/>
          <c:showBubbleSize val="0"/>
        </c:dLbls>
        <c:marker val="1"/>
        <c:smooth val="0"/>
        <c:axId val="509781872"/>
        <c:axId val="509783048"/>
      </c:lineChart>
      <c:dateAx>
        <c:axId val="509781872"/>
        <c:scaling>
          <c:orientation val="minMax"/>
        </c:scaling>
        <c:delete val="1"/>
        <c:axPos val="b"/>
        <c:numFmt formatCode="ge" sourceLinked="1"/>
        <c:majorTickMark val="none"/>
        <c:minorTickMark val="none"/>
        <c:tickLblPos val="none"/>
        <c:crossAx val="509783048"/>
        <c:crosses val="autoZero"/>
        <c:auto val="1"/>
        <c:lblOffset val="100"/>
        <c:baseTimeUnit val="years"/>
      </c:dateAx>
      <c:valAx>
        <c:axId val="509783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978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423.77</c:v>
                </c:pt>
                <c:pt idx="1">
                  <c:v>434.54</c:v>
                </c:pt>
                <c:pt idx="2">
                  <c:v>455.95</c:v>
                </c:pt>
                <c:pt idx="3">
                  <c:v>448.63</c:v>
                </c:pt>
                <c:pt idx="4">
                  <c:v>452.85</c:v>
                </c:pt>
              </c:numCache>
            </c:numRef>
          </c:val>
          <c:extLst>
            <c:ext xmlns:c16="http://schemas.microsoft.com/office/drawing/2014/chart" uri="{C3380CC4-5D6E-409C-BE32-E72D297353CC}">
              <c16:uniqueId val="{00000000-55A4-40EC-9F1C-0C406CA29CB9}"/>
            </c:ext>
          </c:extLst>
        </c:ser>
        <c:dLbls>
          <c:showLegendKey val="0"/>
          <c:showVal val="0"/>
          <c:showCatName val="0"/>
          <c:showSerName val="0"/>
          <c:showPercent val="0"/>
          <c:showBubbleSize val="0"/>
        </c:dLbls>
        <c:gapWidth val="150"/>
        <c:axId val="587656416"/>
        <c:axId val="58765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55A4-40EC-9F1C-0C406CA29CB9}"/>
            </c:ext>
          </c:extLst>
        </c:ser>
        <c:dLbls>
          <c:showLegendKey val="0"/>
          <c:showVal val="0"/>
          <c:showCatName val="0"/>
          <c:showSerName val="0"/>
          <c:showPercent val="0"/>
          <c:showBubbleSize val="0"/>
        </c:dLbls>
        <c:marker val="1"/>
        <c:smooth val="0"/>
        <c:axId val="587656416"/>
        <c:axId val="587656024"/>
      </c:lineChart>
      <c:dateAx>
        <c:axId val="587656416"/>
        <c:scaling>
          <c:orientation val="minMax"/>
        </c:scaling>
        <c:delete val="1"/>
        <c:axPos val="b"/>
        <c:numFmt formatCode="ge" sourceLinked="1"/>
        <c:majorTickMark val="none"/>
        <c:minorTickMark val="none"/>
        <c:tickLblPos val="none"/>
        <c:crossAx val="587656024"/>
        <c:crosses val="autoZero"/>
        <c:auto val="1"/>
        <c:lblOffset val="100"/>
        <c:baseTimeUnit val="years"/>
      </c:dateAx>
      <c:valAx>
        <c:axId val="587656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76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114.33</c:v>
                </c:pt>
                <c:pt idx="1">
                  <c:v>125.47</c:v>
                </c:pt>
                <c:pt idx="2">
                  <c:v>123.13</c:v>
                </c:pt>
                <c:pt idx="3">
                  <c:v>126.58</c:v>
                </c:pt>
                <c:pt idx="4">
                  <c:v>104.3</c:v>
                </c:pt>
              </c:numCache>
            </c:numRef>
          </c:val>
          <c:extLst>
            <c:ext xmlns:c16="http://schemas.microsoft.com/office/drawing/2014/chart" uri="{C3380CC4-5D6E-409C-BE32-E72D297353CC}">
              <c16:uniqueId val="{00000000-92BE-4700-9ED6-EE934EDFBEC2}"/>
            </c:ext>
          </c:extLst>
        </c:ser>
        <c:dLbls>
          <c:showLegendKey val="0"/>
          <c:showVal val="0"/>
          <c:showCatName val="0"/>
          <c:showSerName val="0"/>
          <c:showPercent val="0"/>
          <c:showBubbleSize val="0"/>
        </c:dLbls>
        <c:gapWidth val="150"/>
        <c:axId val="582278472"/>
        <c:axId val="58227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92BE-4700-9ED6-EE934EDFBEC2}"/>
            </c:ext>
          </c:extLst>
        </c:ser>
        <c:dLbls>
          <c:showLegendKey val="0"/>
          <c:showVal val="0"/>
          <c:showCatName val="0"/>
          <c:showSerName val="0"/>
          <c:showPercent val="0"/>
          <c:showBubbleSize val="0"/>
        </c:dLbls>
        <c:marker val="1"/>
        <c:smooth val="0"/>
        <c:axId val="582278472"/>
        <c:axId val="582278864"/>
      </c:lineChart>
      <c:dateAx>
        <c:axId val="582278472"/>
        <c:scaling>
          <c:orientation val="minMax"/>
        </c:scaling>
        <c:delete val="1"/>
        <c:axPos val="b"/>
        <c:numFmt formatCode="ge" sourceLinked="1"/>
        <c:majorTickMark val="none"/>
        <c:minorTickMark val="none"/>
        <c:tickLblPos val="none"/>
        <c:crossAx val="582278864"/>
        <c:crosses val="autoZero"/>
        <c:auto val="1"/>
        <c:lblOffset val="100"/>
        <c:baseTimeUnit val="years"/>
      </c:dateAx>
      <c:valAx>
        <c:axId val="58227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27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102.8</c:v>
                </c:pt>
                <c:pt idx="1">
                  <c:v>94.49</c:v>
                </c:pt>
                <c:pt idx="2">
                  <c:v>95.85</c:v>
                </c:pt>
                <c:pt idx="3">
                  <c:v>93.7</c:v>
                </c:pt>
                <c:pt idx="4">
                  <c:v>113.56</c:v>
                </c:pt>
              </c:numCache>
            </c:numRef>
          </c:val>
          <c:extLst>
            <c:ext xmlns:c16="http://schemas.microsoft.com/office/drawing/2014/chart" uri="{C3380CC4-5D6E-409C-BE32-E72D297353CC}">
              <c16:uniqueId val="{00000000-96CE-4077-B5B8-8ED14D114CB1}"/>
            </c:ext>
          </c:extLst>
        </c:ser>
        <c:dLbls>
          <c:showLegendKey val="0"/>
          <c:showVal val="0"/>
          <c:showCatName val="0"/>
          <c:showSerName val="0"/>
          <c:showPercent val="0"/>
          <c:showBubbleSize val="0"/>
        </c:dLbls>
        <c:gapWidth val="150"/>
        <c:axId val="680687432"/>
        <c:axId val="68068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96CE-4077-B5B8-8ED14D114CB1}"/>
            </c:ext>
          </c:extLst>
        </c:ser>
        <c:dLbls>
          <c:showLegendKey val="0"/>
          <c:showVal val="0"/>
          <c:showCatName val="0"/>
          <c:showSerName val="0"/>
          <c:showPercent val="0"/>
          <c:showBubbleSize val="0"/>
        </c:dLbls>
        <c:marker val="1"/>
        <c:smooth val="0"/>
        <c:axId val="680687432"/>
        <c:axId val="680687824"/>
      </c:lineChart>
      <c:dateAx>
        <c:axId val="680687432"/>
        <c:scaling>
          <c:orientation val="minMax"/>
        </c:scaling>
        <c:delete val="1"/>
        <c:axPos val="b"/>
        <c:numFmt formatCode="ge" sourceLinked="1"/>
        <c:majorTickMark val="none"/>
        <c:minorTickMark val="none"/>
        <c:tickLblPos val="none"/>
        <c:crossAx val="680687824"/>
        <c:crosses val="autoZero"/>
        <c:auto val="1"/>
        <c:lblOffset val="100"/>
        <c:baseTimeUnit val="years"/>
      </c:dateAx>
      <c:valAx>
        <c:axId val="68068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68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愛知郡広域行政組合（事業会計分）</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t="str">
        <f>データ!$R$6</f>
        <v>-</v>
      </c>
      <c r="AM8" s="59"/>
      <c r="AN8" s="59"/>
      <c r="AO8" s="59"/>
      <c r="AP8" s="59"/>
      <c r="AQ8" s="59"/>
      <c r="AR8" s="59"/>
      <c r="AS8" s="59"/>
      <c r="AT8" s="50" t="str">
        <f>データ!$S$6</f>
        <v>-</v>
      </c>
      <c r="AU8" s="51"/>
      <c r="AV8" s="51"/>
      <c r="AW8" s="51"/>
      <c r="AX8" s="51"/>
      <c r="AY8" s="51"/>
      <c r="AZ8" s="51"/>
      <c r="BA8" s="51"/>
      <c r="BB8" s="52" t="str">
        <f>データ!$T$6</f>
        <v>-</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59.63</v>
      </c>
      <c r="J10" s="51"/>
      <c r="K10" s="51"/>
      <c r="L10" s="51"/>
      <c r="M10" s="51"/>
      <c r="N10" s="51"/>
      <c r="O10" s="62"/>
      <c r="P10" s="52">
        <f>データ!$P$6</f>
        <v>98.05</v>
      </c>
      <c r="Q10" s="52"/>
      <c r="R10" s="52"/>
      <c r="S10" s="52"/>
      <c r="T10" s="52"/>
      <c r="U10" s="52"/>
      <c r="V10" s="52"/>
      <c r="W10" s="59">
        <f>データ!$Q$6</f>
        <v>2370</v>
      </c>
      <c r="X10" s="59"/>
      <c r="Y10" s="59"/>
      <c r="Z10" s="59"/>
      <c r="AA10" s="59"/>
      <c r="AB10" s="59"/>
      <c r="AC10" s="59"/>
      <c r="AD10" s="2"/>
      <c r="AE10" s="2"/>
      <c r="AF10" s="2"/>
      <c r="AG10" s="2"/>
      <c r="AH10" s="4"/>
      <c r="AI10" s="4"/>
      <c r="AJ10" s="4"/>
      <c r="AK10" s="4"/>
      <c r="AL10" s="59">
        <f>データ!$U$6</f>
        <v>34113</v>
      </c>
      <c r="AM10" s="59"/>
      <c r="AN10" s="59"/>
      <c r="AO10" s="59"/>
      <c r="AP10" s="59"/>
      <c r="AQ10" s="59"/>
      <c r="AR10" s="59"/>
      <c r="AS10" s="59"/>
      <c r="AT10" s="50">
        <f>データ!$V$6</f>
        <v>63</v>
      </c>
      <c r="AU10" s="51"/>
      <c r="AV10" s="51"/>
      <c r="AW10" s="51"/>
      <c r="AX10" s="51"/>
      <c r="AY10" s="51"/>
      <c r="AZ10" s="51"/>
      <c r="BA10" s="51"/>
      <c r="BB10" s="52">
        <f>データ!$W$6</f>
        <v>541.48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zRFHvJVH9dk8NK/qgjhAwOWoOcxwQ+elGFFJPN3hJy1CVOJllTMcKkLHQhqntrDHH2PolIKqPv3czj96nKdRA==" saltValue="IPtmp4zHfiDOykmdM6fPt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258601</v>
      </c>
      <c r="D6" s="33">
        <f t="shared" si="3"/>
        <v>46</v>
      </c>
      <c r="E6" s="33">
        <f t="shared" si="3"/>
        <v>1</v>
      </c>
      <c r="F6" s="33">
        <f t="shared" si="3"/>
        <v>0</v>
      </c>
      <c r="G6" s="33">
        <f t="shared" si="3"/>
        <v>1</v>
      </c>
      <c r="H6" s="33" t="str">
        <f t="shared" si="3"/>
        <v>滋賀県　愛知郡広域行政組合（事業会計分）</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59.63</v>
      </c>
      <c r="P6" s="34">
        <f t="shared" si="3"/>
        <v>98.05</v>
      </c>
      <c r="Q6" s="34">
        <f t="shared" si="3"/>
        <v>2370</v>
      </c>
      <c r="R6" s="34" t="str">
        <f t="shared" si="3"/>
        <v>-</v>
      </c>
      <c r="S6" s="34" t="str">
        <f t="shared" si="3"/>
        <v>-</v>
      </c>
      <c r="T6" s="34" t="str">
        <f t="shared" si="3"/>
        <v>-</v>
      </c>
      <c r="U6" s="34">
        <f t="shared" si="3"/>
        <v>34113</v>
      </c>
      <c r="V6" s="34">
        <f t="shared" si="3"/>
        <v>63</v>
      </c>
      <c r="W6" s="34">
        <f t="shared" si="3"/>
        <v>541.48</v>
      </c>
      <c r="X6" s="35">
        <f>IF(X7="",NA(),X7)</f>
        <v>118.93</v>
      </c>
      <c r="Y6" s="35">
        <f t="shared" ref="Y6:AG6" si="4">IF(Y7="",NA(),Y7)</f>
        <v>130.1</v>
      </c>
      <c r="Z6" s="35">
        <f t="shared" si="4"/>
        <v>128.77000000000001</v>
      </c>
      <c r="AA6" s="35">
        <f t="shared" si="4"/>
        <v>131.11000000000001</v>
      </c>
      <c r="AB6" s="35">
        <f t="shared" si="4"/>
        <v>110.4</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1228.23</v>
      </c>
      <c r="AU6" s="35">
        <f t="shared" ref="AU6:BC6" si="6">IF(AU7="",NA(),AU7)</f>
        <v>462.92</v>
      </c>
      <c r="AV6" s="35">
        <f t="shared" si="6"/>
        <v>229.49</v>
      </c>
      <c r="AW6" s="35">
        <f t="shared" si="6"/>
        <v>295.42</v>
      </c>
      <c r="AX6" s="35">
        <f t="shared" si="6"/>
        <v>220.38</v>
      </c>
      <c r="AY6" s="35">
        <f t="shared" si="6"/>
        <v>909.68</v>
      </c>
      <c r="AZ6" s="35">
        <f t="shared" si="6"/>
        <v>382.09</v>
      </c>
      <c r="BA6" s="35">
        <f t="shared" si="6"/>
        <v>371.31</v>
      </c>
      <c r="BB6" s="35">
        <f t="shared" si="6"/>
        <v>377.63</v>
      </c>
      <c r="BC6" s="35">
        <f t="shared" si="6"/>
        <v>357.34</v>
      </c>
      <c r="BD6" s="34" t="str">
        <f>IF(BD7="","",IF(BD7="-","【-】","【"&amp;SUBSTITUTE(TEXT(BD7,"#,##0.00"),"-","△")&amp;"】"))</f>
        <v>【264.34】</v>
      </c>
      <c r="BE6" s="35">
        <f>IF(BE7="",NA(),BE7)</f>
        <v>423.77</v>
      </c>
      <c r="BF6" s="35">
        <f t="shared" ref="BF6:BN6" si="7">IF(BF7="",NA(),BF7)</f>
        <v>434.54</v>
      </c>
      <c r="BG6" s="35">
        <f t="shared" si="7"/>
        <v>455.95</v>
      </c>
      <c r="BH6" s="35">
        <f t="shared" si="7"/>
        <v>448.63</v>
      </c>
      <c r="BI6" s="35">
        <f t="shared" si="7"/>
        <v>452.85</v>
      </c>
      <c r="BJ6" s="35">
        <f t="shared" si="7"/>
        <v>382.65</v>
      </c>
      <c r="BK6" s="35">
        <f t="shared" si="7"/>
        <v>385.06</v>
      </c>
      <c r="BL6" s="35">
        <f t="shared" si="7"/>
        <v>373.09</v>
      </c>
      <c r="BM6" s="35">
        <f t="shared" si="7"/>
        <v>364.71</v>
      </c>
      <c r="BN6" s="35">
        <f t="shared" si="7"/>
        <v>373.69</v>
      </c>
      <c r="BO6" s="34" t="str">
        <f>IF(BO7="","",IF(BO7="-","【-】","【"&amp;SUBSTITUTE(TEXT(BO7,"#,##0.00"),"-","△")&amp;"】"))</f>
        <v>【274.27】</v>
      </c>
      <c r="BP6" s="35">
        <f>IF(BP7="",NA(),BP7)</f>
        <v>114.33</v>
      </c>
      <c r="BQ6" s="35">
        <f t="shared" ref="BQ6:BY6" si="8">IF(BQ7="",NA(),BQ7)</f>
        <v>125.47</v>
      </c>
      <c r="BR6" s="35">
        <f t="shared" si="8"/>
        <v>123.13</v>
      </c>
      <c r="BS6" s="35">
        <f t="shared" si="8"/>
        <v>126.58</v>
      </c>
      <c r="BT6" s="35">
        <f t="shared" si="8"/>
        <v>104.3</v>
      </c>
      <c r="BU6" s="35">
        <f t="shared" si="8"/>
        <v>96.1</v>
      </c>
      <c r="BV6" s="35">
        <f t="shared" si="8"/>
        <v>99.07</v>
      </c>
      <c r="BW6" s="35">
        <f t="shared" si="8"/>
        <v>99.99</v>
      </c>
      <c r="BX6" s="35">
        <f t="shared" si="8"/>
        <v>100.65</v>
      </c>
      <c r="BY6" s="35">
        <f t="shared" si="8"/>
        <v>99.87</v>
      </c>
      <c r="BZ6" s="34" t="str">
        <f>IF(BZ7="","",IF(BZ7="-","【-】","【"&amp;SUBSTITUTE(TEXT(BZ7,"#,##0.00"),"-","△")&amp;"】"))</f>
        <v>【104.36】</v>
      </c>
      <c r="CA6" s="35">
        <f>IF(CA7="",NA(),CA7)</f>
        <v>102.8</v>
      </c>
      <c r="CB6" s="35">
        <f t="shared" ref="CB6:CJ6" si="9">IF(CB7="",NA(),CB7)</f>
        <v>94.49</v>
      </c>
      <c r="CC6" s="35">
        <f t="shared" si="9"/>
        <v>95.85</v>
      </c>
      <c r="CD6" s="35">
        <f t="shared" si="9"/>
        <v>93.7</v>
      </c>
      <c r="CE6" s="35">
        <f t="shared" si="9"/>
        <v>113.56</v>
      </c>
      <c r="CF6" s="35">
        <f t="shared" si="9"/>
        <v>178.39</v>
      </c>
      <c r="CG6" s="35">
        <f t="shared" si="9"/>
        <v>173.03</v>
      </c>
      <c r="CH6" s="35">
        <f t="shared" si="9"/>
        <v>171.15</v>
      </c>
      <c r="CI6" s="35">
        <f t="shared" si="9"/>
        <v>170.19</v>
      </c>
      <c r="CJ6" s="35">
        <f t="shared" si="9"/>
        <v>171.81</v>
      </c>
      <c r="CK6" s="34" t="str">
        <f>IF(CK7="","",IF(CK7="-","【-】","【"&amp;SUBSTITUTE(TEXT(CK7,"#,##0.00"),"-","△")&amp;"】"))</f>
        <v>【165.71】</v>
      </c>
      <c r="CL6" s="35">
        <f>IF(CL7="",NA(),CL7)</f>
        <v>70.099999999999994</v>
      </c>
      <c r="CM6" s="35">
        <f t="shared" ref="CM6:CU6" si="10">IF(CM7="",NA(),CM7)</f>
        <v>67.67</v>
      </c>
      <c r="CN6" s="35">
        <f t="shared" si="10"/>
        <v>68.11</v>
      </c>
      <c r="CO6" s="35">
        <f t="shared" si="10"/>
        <v>67.91</v>
      </c>
      <c r="CP6" s="35">
        <f t="shared" si="10"/>
        <v>70.67</v>
      </c>
      <c r="CQ6" s="35">
        <f t="shared" si="10"/>
        <v>59.23</v>
      </c>
      <c r="CR6" s="35">
        <f t="shared" si="10"/>
        <v>58.58</v>
      </c>
      <c r="CS6" s="35">
        <f t="shared" si="10"/>
        <v>58.53</v>
      </c>
      <c r="CT6" s="35">
        <f t="shared" si="10"/>
        <v>59.01</v>
      </c>
      <c r="CU6" s="35">
        <f t="shared" si="10"/>
        <v>60.03</v>
      </c>
      <c r="CV6" s="34" t="str">
        <f>IF(CV7="","",IF(CV7="-","【-】","【"&amp;SUBSTITUTE(TEXT(CV7,"#,##0.00"),"-","△")&amp;"】"))</f>
        <v>【60.41】</v>
      </c>
      <c r="CW6" s="35">
        <f>IF(CW7="",NA(),CW7)</f>
        <v>80.989999999999995</v>
      </c>
      <c r="CX6" s="35">
        <f t="shared" ref="CX6:DF6" si="11">IF(CX7="",NA(),CX7)</f>
        <v>82.16</v>
      </c>
      <c r="CY6" s="35">
        <f t="shared" si="11"/>
        <v>82.52</v>
      </c>
      <c r="CZ6" s="35">
        <f t="shared" si="11"/>
        <v>84.16</v>
      </c>
      <c r="DA6" s="35">
        <f t="shared" si="11"/>
        <v>80.77</v>
      </c>
      <c r="DB6" s="35">
        <f t="shared" si="11"/>
        <v>85.53</v>
      </c>
      <c r="DC6" s="35">
        <f t="shared" si="11"/>
        <v>85.23</v>
      </c>
      <c r="DD6" s="35">
        <f t="shared" si="11"/>
        <v>85.26</v>
      </c>
      <c r="DE6" s="35">
        <f t="shared" si="11"/>
        <v>85.37</v>
      </c>
      <c r="DF6" s="35">
        <f t="shared" si="11"/>
        <v>84.81</v>
      </c>
      <c r="DG6" s="34" t="str">
        <f>IF(DG7="","",IF(DG7="-","【-】","【"&amp;SUBSTITUTE(TEXT(DG7,"#,##0.00"),"-","△")&amp;"】"))</f>
        <v>【89.93】</v>
      </c>
      <c r="DH6" s="35">
        <f>IF(DH7="",NA(),DH7)</f>
        <v>34.909999999999997</v>
      </c>
      <c r="DI6" s="35">
        <f t="shared" ref="DI6:DQ6" si="12">IF(DI7="",NA(),DI7)</f>
        <v>40.130000000000003</v>
      </c>
      <c r="DJ6" s="35">
        <f t="shared" si="12"/>
        <v>41.51</v>
      </c>
      <c r="DK6" s="35">
        <f t="shared" si="12"/>
        <v>37.44</v>
      </c>
      <c r="DL6" s="35">
        <f t="shared" si="12"/>
        <v>38.68</v>
      </c>
      <c r="DM6" s="35">
        <f t="shared" si="12"/>
        <v>37.340000000000003</v>
      </c>
      <c r="DN6" s="35">
        <f t="shared" si="12"/>
        <v>44.31</v>
      </c>
      <c r="DO6" s="35">
        <f t="shared" si="12"/>
        <v>45.75</v>
      </c>
      <c r="DP6" s="35">
        <f t="shared" si="12"/>
        <v>46.9</v>
      </c>
      <c r="DQ6" s="35">
        <f t="shared" si="12"/>
        <v>47.28</v>
      </c>
      <c r="DR6" s="34" t="str">
        <f>IF(DR7="","",IF(DR7="-","【-】","【"&amp;SUBSTITUTE(TEXT(DR7,"#,##0.00"),"-","△")&amp;"】"))</f>
        <v>【48.12】</v>
      </c>
      <c r="DS6" s="34">
        <f>IF(DS7="",NA(),DS7)</f>
        <v>0</v>
      </c>
      <c r="DT6" s="35">
        <f t="shared" ref="DT6:EB6" si="13">IF(DT7="",NA(),DT7)</f>
        <v>6.34</v>
      </c>
      <c r="DU6" s="35">
        <f t="shared" si="13"/>
        <v>6.32</v>
      </c>
      <c r="DV6" s="35">
        <f t="shared" si="13"/>
        <v>6.27</v>
      </c>
      <c r="DW6" s="35">
        <f t="shared" si="13"/>
        <v>6.34</v>
      </c>
      <c r="DX6" s="35">
        <f t="shared" si="13"/>
        <v>8.39</v>
      </c>
      <c r="DY6" s="35">
        <f t="shared" si="13"/>
        <v>10.09</v>
      </c>
      <c r="DZ6" s="35">
        <f t="shared" si="13"/>
        <v>10.54</v>
      </c>
      <c r="EA6" s="35">
        <f t="shared" si="13"/>
        <v>12.03</v>
      </c>
      <c r="EB6" s="35">
        <f t="shared" si="13"/>
        <v>12.19</v>
      </c>
      <c r="EC6" s="34" t="str">
        <f>IF(EC7="","",IF(EC7="-","【-】","【"&amp;SUBSTITUTE(TEXT(EC7,"#,##0.00"),"-","△")&amp;"】"))</f>
        <v>【15.89】</v>
      </c>
      <c r="ED6" s="35">
        <f>IF(ED7="",NA(),ED7)</f>
        <v>0.4</v>
      </c>
      <c r="EE6" s="35">
        <f t="shared" ref="EE6:EM6" si="14">IF(EE7="",NA(),EE7)</f>
        <v>0.74</v>
      </c>
      <c r="EF6" s="35">
        <f t="shared" si="14"/>
        <v>1.1200000000000001</v>
      </c>
      <c r="EG6" s="35">
        <f t="shared" si="14"/>
        <v>0.83</v>
      </c>
      <c r="EH6" s="35">
        <f t="shared" si="14"/>
        <v>0.64</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258601</v>
      </c>
      <c r="D7" s="37">
        <v>46</v>
      </c>
      <c r="E7" s="37">
        <v>1</v>
      </c>
      <c r="F7" s="37">
        <v>0</v>
      </c>
      <c r="G7" s="37">
        <v>1</v>
      </c>
      <c r="H7" s="37" t="s">
        <v>105</v>
      </c>
      <c r="I7" s="37" t="s">
        <v>106</v>
      </c>
      <c r="J7" s="37" t="s">
        <v>107</v>
      </c>
      <c r="K7" s="37" t="s">
        <v>108</v>
      </c>
      <c r="L7" s="37" t="s">
        <v>109</v>
      </c>
      <c r="M7" s="37" t="s">
        <v>116</v>
      </c>
      <c r="N7" s="38" t="s">
        <v>110</v>
      </c>
      <c r="O7" s="38">
        <v>59.63</v>
      </c>
      <c r="P7" s="38">
        <v>98.05</v>
      </c>
      <c r="Q7" s="38">
        <v>2370</v>
      </c>
      <c r="R7" s="38" t="s">
        <v>110</v>
      </c>
      <c r="S7" s="38" t="s">
        <v>110</v>
      </c>
      <c r="T7" s="38" t="s">
        <v>110</v>
      </c>
      <c r="U7" s="38">
        <v>34113</v>
      </c>
      <c r="V7" s="38">
        <v>63</v>
      </c>
      <c r="W7" s="38">
        <v>541.48</v>
      </c>
      <c r="X7" s="38">
        <v>118.93</v>
      </c>
      <c r="Y7" s="38">
        <v>130.1</v>
      </c>
      <c r="Z7" s="38">
        <v>128.77000000000001</v>
      </c>
      <c r="AA7" s="38">
        <v>131.11000000000001</v>
      </c>
      <c r="AB7" s="38">
        <v>110.4</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1228.23</v>
      </c>
      <c r="AU7" s="38">
        <v>462.92</v>
      </c>
      <c r="AV7" s="38">
        <v>229.49</v>
      </c>
      <c r="AW7" s="38">
        <v>295.42</v>
      </c>
      <c r="AX7" s="38">
        <v>220.38</v>
      </c>
      <c r="AY7" s="38">
        <v>909.68</v>
      </c>
      <c r="AZ7" s="38">
        <v>382.09</v>
      </c>
      <c r="BA7" s="38">
        <v>371.31</v>
      </c>
      <c r="BB7" s="38">
        <v>377.63</v>
      </c>
      <c r="BC7" s="38">
        <v>357.34</v>
      </c>
      <c r="BD7" s="38">
        <v>264.33999999999997</v>
      </c>
      <c r="BE7" s="38">
        <v>423.77</v>
      </c>
      <c r="BF7" s="38">
        <v>434.54</v>
      </c>
      <c r="BG7" s="38">
        <v>455.95</v>
      </c>
      <c r="BH7" s="38">
        <v>448.63</v>
      </c>
      <c r="BI7" s="38">
        <v>452.85</v>
      </c>
      <c r="BJ7" s="38">
        <v>382.65</v>
      </c>
      <c r="BK7" s="38">
        <v>385.06</v>
      </c>
      <c r="BL7" s="38">
        <v>373.09</v>
      </c>
      <c r="BM7" s="38">
        <v>364.71</v>
      </c>
      <c r="BN7" s="38">
        <v>373.69</v>
      </c>
      <c r="BO7" s="38">
        <v>274.27</v>
      </c>
      <c r="BP7" s="38">
        <v>114.33</v>
      </c>
      <c r="BQ7" s="38">
        <v>125.47</v>
      </c>
      <c r="BR7" s="38">
        <v>123.13</v>
      </c>
      <c r="BS7" s="38">
        <v>126.58</v>
      </c>
      <c r="BT7" s="38">
        <v>104.3</v>
      </c>
      <c r="BU7" s="38">
        <v>96.1</v>
      </c>
      <c r="BV7" s="38">
        <v>99.07</v>
      </c>
      <c r="BW7" s="38">
        <v>99.99</v>
      </c>
      <c r="BX7" s="38">
        <v>100.65</v>
      </c>
      <c r="BY7" s="38">
        <v>99.87</v>
      </c>
      <c r="BZ7" s="38">
        <v>104.36</v>
      </c>
      <c r="CA7" s="38">
        <v>102.8</v>
      </c>
      <c r="CB7" s="38">
        <v>94.49</v>
      </c>
      <c r="CC7" s="38">
        <v>95.85</v>
      </c>
      <c r="CD7" s="38">
        <v>93.7</v>
      </c>
      <c r="CE7" s="38">
        <v>113.56</v>
      </c>
      <c r="CF7" s="38">
        <v>178.39</v>
      </c>
      <c r="CG7" s="38">
        <v>173.03</v>
      </c>
      <c r="CH7" s="38">
        <v>171.15</v>
      </c>
      <c r="CI7" s="38">
        <v>170.19</v>
      </c>
      <c r="CJ7" s="38">
        <v>171.81</v>
      </c>
      <c r="CK7" s="38">
        <v>165.71</v>
      </c>
      <c r="CL7" s="38">
        <v>70.099999999999994</v>
      </c>
      <c r="CM7" s="38">
        <v>67.67</v>
      </c>
      <c r="CN7" s="38">
        <v>68.11</v>
      </c>
      <c r="CO7" s="38">
        <v>67.91</v>
      </c>
      <c r="CP7" s="38">
        <v>70.67</v>
      </c>
      <c r="CQ7" s="38">
        <v>59.23</v>
      </c>
      <c r="CR7" s="38">
        <v>58.58</v>
      </c>
      <c r="CS7" s="38">
        <v>58.53</v>
      </c>
      <c r="CT7" s="38">
        <v>59.01</v>
      </c>
      <c r="CU7" s="38">
        <v>60.03</v>
      </c>
      <c r="CV7" s="38">
        <v>60.41</v>
      </c>
      <c r="CW7" s="38">
        <v>80.989999999999995</v>
      </c>
      <c r="CX7" s="38">
        <v>82.16</v>
      </c>
      <c r="CY7" s="38">
        <v>82.52</v>
      </c>
      <c r="CZ7" s="38">
        <v>84.16</v>
      </c>
      <c r="DA7" s="38">
        <v>80.77</v>
      </c>
      <c r="DB7" s="38">
        <v>85.53</v>
      </c>
      <c r="DC7" s="38">
        <v>85.23</v>
      </c>
      <c r="DD7" s="38">
        <v>85.26</v>
      </c>
      <c r="DE7" s="38">
        <v>85.37</v>
      </c>
      <c r="DF7" s="38">
        <v>84.81</v>
      </c>
      <c r="DG7" s="38">
        <v>89.93</v>
      </c>
      <c r="DH7" s="38">
        <v>34.909999999999997</v>
      </c>
      <c r="DI7" s="38">
        <v>40.130000000000003</v>
      </c>
      <c r="DJ7" s="38">
        <v>41.51</v>
      </c>
      <c r="DK7" s="38">
        <v>37.44</v>
      </c>
      <c r="DL7" s="38">
        <v>38.68</v>
      </c>
      <c r="DM7" s="38">
        <v>37.340000000000003</v>
      </c>
      <c r="DN7" s="38">
        <v>44.31</v>
      </c>
      <c r="DO7" s="38">
        <v>45.75</v>
      </c>
      <c r="DP7" s="38">
        <v>46.9</v>
      </c>
      <c r="DQ7" s="38">
        <v>47.28</v>
      </c>
      <c r="DR7" s="38">
        <v>48.12</v>
      </c>
      <c r="DS7" s="38">
        <v>0</v>
      </c>
      <c r="DT7" s="38">
        <v>6.34</v>
      </c>
      <c r="DU7" s="38">
        <v>6.32</v>
      </c>
      <c r="DV7" s="38">
        <v>6.27</v>
      </c>
      <c r="DW7" s="38">
        <v>6.34</v>
      </c>
      <c r="DX7" s="38">
        <v>8.39</v>
      </c>
      <c r="DY7" s="38">
        <v>10.09</v>
      </c>
      <c r="DZ7" s="38">
        <v>10.54</v>
      </c>
      <c r="EA7" s="38">
        <v>12.03</v>
      </c>
      <c r="EB7" s="38">
        <v>12.19</v>
      </c>
      <c r="EC7" s="38">
        <v>15.89</v>
      </c>
      <c r="ED7" s="38">
        <v>0.4</v>
      </c>
      <c r="EE7" s="38">
        <v>0.74</v>
      </c>
      <c r="EF7" s="38">
        <v>1.1200000000000001</v>
      </c>
      <c r="EG7" s="38">
        <v>0.83</v>
      </c>
      <c r="EH7" s="38">
        <v>0.64</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ユーザー 10</cp:lastModifiedBy>
  <dcterms:created xsi:type="dcterms:W3CDTF">2018-12-03T08:33:44Z</dcterms:created>
  <dcterms:modified xsi:type="dcterms:W3CDTF">2019-01-30T23:56:31Z</dcterms:modified>
  <cp:category/>
</cp:coreProperties>
</file>