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SiJUbAXnFgsQUTS2bI+xlZatyxkW6ZfPSGIYPTTLLH8rdw+KAAE1hng4oYzTMBfE7tbJITVbRDatRuxxDps8Yg==" workbookSaltValue="68sFkTz+0y00SEy+B9WVq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<sst xmlns="http://schemas.openxmlformats.org/spreadsheetml/2006/main" count="240" uniqueCount="126">
  <si>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</si>
  <si>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</si>
  <si>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</si>
  <si>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</si>
  <si>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</si>
  <si>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</si>
  <si>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</si>
  <si>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</si>
  <si>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</si>
  <si>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</si>
  <si>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</si>
  <si>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</si>
  <si>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</si>
  <si>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</si>
  <si>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</si>
  <si>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</si>
  <si>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</si>
  <si>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</si>
  <si>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</si>
  <si>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</si>
  <si>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</si>
  <si>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</si>
  <si>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</si>
  <si>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</si>
  <si>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</si>
  <si>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</si>
  <si>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</si>
  <si>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</si>
  <si>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</si>
  <si>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</si>
  <si>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</si>
  <si>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</si>
  <si>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</si>
  <si>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</si>
  <si>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</si>
  <si>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</si>
  <si>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</si>
  <si>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</si>
  <si>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</si>
  <si>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</si>
  <si>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</si>
  <si>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</si>
  <si>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</si>
  <si>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</si>
  <si>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</si>
  <si>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</si>
  <si>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</si>
  <si>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</si>
  <si>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</si>
  <si>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</si>
  <si>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</si>
  <si>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</si>
  <si>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</si>
  <si>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</si>
  <si>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</si>
  <si>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</si>
  <si>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</si>
  <si>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</si>
  <si>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</si>
  <si>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</si>
  <si>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</si>
  <si>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</si>
  <si>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</si>
  <si>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</si>
  <si>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</si>
  <si>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</si>
  <si>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</si>
  <si>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</si>
  <si>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</si>
  <si>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</si>
  <si>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</si>
  <si>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</si>
  <si>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</si>
  <si>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</si>
  <si>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</si>
  <si>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</si>
  <si>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</si>
  <si>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</si>
  <si>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</si>
  <si>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</si>
  <si>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</si>
  <si>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</si>
  <si>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</si>
  <si>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</si>
  <si>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</si>
  <si>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</si>
  <si>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</si>
  <si>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</si>
  <si>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</si>
  <si>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</si>
  <si>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</si>
  <si>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</si>
  <si>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</si>
  <si>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</si>
  <si>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</si>
  <si>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</si>
  <si>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</si>
  <si>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</si>
  <si>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</si>
  <si>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</si>
  <si>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</si>
  <si>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</si>
  <si>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</si>
  <si>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</si>
  <si>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</si>
  <si>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</si>
  <si>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</si>
  <si>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</si>
  <si>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</si>
  <si>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</si>
  <si>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甲良町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</si>
  <si>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</si>
  <si>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</si>
  <si>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</si>
  <si>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</si>
  <si>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</si>
  <si>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</si>
  <si>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</si>
  <si>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</si>
  <si>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</si>
  <si>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</si>
  <si>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</si>
  <si>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</si>
  <si>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耐用年数を超え早急に更新が必要な管路はなく、将来的には集中した管路の更新や修繕の負担増が考えられ、計画的な更新と財源確保が必要である。</t>
    <rPh sb="1" eb="3">
      <t>タイヨウ</t>
    </rPh>
    <rPh sb="3" eb="5">
      <t>ネンスウ</t>
    </rPh>
    <rPh sb="6" eb="7">
      <t>コ</t>
    </rPh>
    <rPh sb="8" eb="10">
      <t>ソウキュウ</t>
    </rPh>
    <rPh sb="11" eb="13">
      <t>コウシン</t>
    </rPh>
    <rPh sb="14" eb="16">
      <t>ヒツヨウ</t>
    </rPh>
    <rPh sb="17" eb="19">
      <t>カンロ</t>
    </rPh>
    <rPh sb="23" eb="26">
      <t>ショウライテキ</t>
    </rPh>
    <rPh sb="28" eb="30">
      <t>シュウチュウ</t>
    </rPh>
    <rPh sb="32" eb="34">
      <t>カンロ</t>
    </rPh>
    <rPh sb="35" eb="37">
      <t>コウシン</t>
    </rPh>
    <rPh sb="38" eb="40">
      <t>シュウゼン</t>
    </rPh>
    <rPh sb="41" eb="43">
      <t>フタン</t>
    </rPh>
    <rPh sb="43" eb="44">
      <t>ゾウ</t>
    </rPh>
    <rPh sb="45" eb="46">
      <t>カンガ</t>
    </rPh>
    <rPh sb="50" eb="52">
      <t>ケイカク</t>
    </rPh>
    <rPh sb="52" eb="53">
      <t>テキ</t>
    </rPh>
    <rPh sb="54" eb="56">
      <t>コウシン</t>
    </rPh>
    <rPh sb="57" eb="59">
      <t>ザイゲン</t>
    </rPh>
    <rPh sb="59" eb="61">
      <t>カクホ</t>
    </rPh>
    <rPh sb="62" eb="64">
      <t>ヒツヨウ</t>
    </rPh>
    <phoneticPr fontId="4"/>
  </si>
  <si>
    <t>　依然として、経費未回収率が40％となっている点や汚水処理原価が高い状況にあることから、将来の事業継続のための早急な経営改善を検討する必要がある。また、資産の更新・修繕を考慮すると公営企業会計へ移行を進めている中で、当町における最適な経営分析が不可欠である。</t>
    <rPh sb="1" eb="3">
      <t>イゼン</t>
    </rPh>
    <rPh sb="7" eb="9">
      <t>ケイヒ</t>
    </rPh>
    <rPh sb="23" eb="24">
      <t>テン</t>
    </rPh>
    <rPh sb="25" eb="27">
      <t>オスイ</t>
    </rPh>
    <rPh sb="27" eb="29">
      <t>ショリ</t>
    </rPh>
    <rPh sb="29" eb="31">
      <t>ゲンカ</t>
    </rPh>
    <rPh sb="32" eb="33">
      <t>タカ</t>
    </rPh>
    <rPh sb="34" eb="36">
      <t>ジョウキョウ</t>
    </rPh>
    <rPh sb="44" eb="46">
      <t>ショウライ</t>
    </rPh>
    <rPh sb="47" eb="49">
      <t>ジギョウ</t>
    </rPh>
    <rPh sb="49" eb="51">
      <t>ケイゾク</t>
    </rPh>
    <rPh sb="55" eb="57">
      <t>ソウキュウ</t>
    </rPh>
    <rPh sb="58" eb="60">
      <t>ケイエイ</t>
    </rPh>
    <rPh sb="60" eb="62">
      <t>カイゼン</t>
    </rPh>
    <rPh sb="63" eb="65">
      <t>ケントウ</t>
    </rPh>
    <rPh sb="67" eb="69">
      <t>ヒツヨウ</t>
    </rPh>
    <rPh sb="76" eb="78">
      <t>シサン</t>
    </rPh>
    <rPh sb="79" eb="81">
      <t>コウシン</t>
    </rPh>
    <rPh sb="82" eb="84">
      <t>シュウゼン</t>
    </rPh>
    <rPh sb="85" eb="87">
      <t>コウリョ</t>
    </rPh>
    <rPh sb="90" eb="94">
      <t>コウエイキギョウ</t>
    </rPh>
    <rPh sb="94" eb="96">
      <t>カイケイ</t>
    </rPh>
    <rPh sb="97" eb="99">
      <t>イコウ</t>
    </rPh>
    <rPh sb="100" eb="101">
      <t>スス</t>
    </rPh>
    <rPh sb="105" eb="106">
      <t>ナカ</t>
    </rPh>
    <rPh sb="108" eb="110">
      <t>トウチョウ</t>
    </rPh>
    <rPh sb="114" eb="116">
      <t>サイテキ</t>
    </rPh>
    <rPh sb="117" eb="119">
      <t>ケイエイ</t>
    </rPh>
    <rPh sb="119" eb="121">
      <t>ブンセキ</t>
    </rPh>
    <rPh sb="122" eb="125">
      <t>フカケツ</t>
    </rPh>
    <phoneticPr fontId="4"/>
  </si>
  <si>
    <t>　収益的収支比率が、僅かながらではあるが上昇傾向が保たれ40％程度しか回収できていない状況が続いている。また、企業債残高対事業規模比率は昨年度より若干減少しているが、依然高い値となっている。施設利用率が高い状況の中で、経費回収率は年々微増しているものの類似団体平均値より低く、汚水処理原価が逆に高い状況が続いている。普及率がほぼ100％となっている中で水洗化率は、ほぼ横ばいとなっており、全国平均や類似団体平均と同程度で推移している。</t>
    <rPh sb="1" eb="3">
      <t>シュウエキ</t>
    </rPh>
    <rPh sb="3" eb="4">
      <t>テキ</t>
    </rPh>
    <rPh sb="4" eb="6">
      <t>シュウシ</t>
    </rPh>
    <rPh sb="6" eb="8">
      <t>ヒリツ</t>
    </rPh>
    <rPh sb="10" eb="11">
      <t>ワズ</t>
    </rPh>
    <rPh sb="20" eb="22">
      <t>ジョウショウ</t>
    </rPh>
    <rPh sb="22" eb="24">
      <t>ケイコウ</t>
    </rPh>
    <rPh sb="25" eb="26">
      <t>タモ</t>
    </rPh>
    <rPh sb="31" eb="33">
      <t>テイド</t>
    </rPh>
    <rPh sb="35" eb="37">
      <t>カイシュウ</t>
    </rPh>
    <rPh sb="43" eb="45">
      <t>ジョウキョウ</t>
    </rPh>
    <rPh sb="46" eb="47">
      <t>ツヅ</t>
    </rPh>
    <rPh sb="55" eb="57">
      <t>キギョウ</t>
    </rPh>
    <rPh sb="57" eb="58">
      <t>サイ</t>
    </rPh>
    <rPh sb="58" eb="60">
      <t>ザンダカ</t>
    </rPh>
    <rPh sb="60" eb="61">
      <t>タイ</t>
    </rPh>
    <rPh sb="61" eb="63">
      <t>ジギョウ</t>
    </rPh>
    <rPh sb="63" eb="65">
      <t>キボ</t>
    </rPh>
    <rPh sb="65" eb="67">
      <t>ヒリツ</t>
    </rPh>
    <rPh sb="68" eb="71">
      <t>サクネンド</t>
    </rPh>
    <rPh sb="73" eb="75">
      <t>ジャッカン</t>
    </rPh>
    <rPh sb="75" eb="77">
      <t>ゲンショウ</t>
    </rPh>
    <rPh sb="83" eb="85">
      <t>イゼン</t>
    </rPh>
    <rPh sb="85" eb="86">
      <t>タカ</t>
    </rPh>
    <rPh sb="87" eb="88">
      <t>アタイ</t>
    </rPh>
    <rPh sb="95" eb="97">
      <t>シセツ</t>
    </rPh>
    <rPh sb="97" eb="100">
      <t>リヨウリツ</t>
    </rPh>
    <rPh sb="101" eb="102">
      <t>タカ</t>
    </rPh>
    <rPh sb="103" eb="105">
      <t>ジョウキョウ</t>
    </rPh>
    <rPh sb="106" eb="107">
      <t>ナカ</t>
    </rPh>
    <rPh sb="109" eb="111">
      <t>ケイヒ</t>
    </rPh>
    <rPh sb="111" eb="113">
      <t>カイシュウ</t>
    </rPh>
    <rPh sb="113" eb="114">
      <t>リツ</t>
    </rPh>
    <rPh sb="115" eb="117">
      <t>ネンネン</t>
    </rPh>
    <rPh sb="117" eb="119">
      <t>ビゾウ</t>
    </rPh>
    <rPh sb="126" eb="128">
      <t>ルイジ</t>
    </rPh>
    <rPh sb="128" eb="130">
      <t>ダンタイ</t>
    </rPh>
    <rPh sb="130" eb="133">
      <t>ヘイキンチ</t>
    </rPh>
    <rPh sb="135" eb="136">
      <t>ヒク</t>
    </rPh>
    <rPh sb="138" eb="140">
      <t>オスイ</t>
    </rPh>
    <rPh sb="140" eb="142">
      <t>ショリ</t>
    </rPh>
    <rPh sb="142" eb="144">
      <t>ゲンカ</t>
    </rPh>
    <rPh sb="145" eb="146">
      <t>ギャク</t>
    </rPh>
    <rPh sb="147" eb="148">
      <t>タカ</t>
    </rPh>
    <rPh sb="149" eb="151">
      <t>ジョウキョウ</t>
    </rPh>
    <rPh sb="152" eb="153">
      <t>ツヅ</t>
    </rPh>
    <rPh sb="158" eb="160">
      <t>フキュウ</t>
    </rPh>
    <rPh sb="160" eb="161">
      <t>リツ</t>
    </rPh>
    <rPh sb="174" eb="175">
      <t>ナカ</t>
    </rPh>
    <rPh sb="176" eb="179">
      <t>スイセンカ</t>
    </rPh>
    <rPh sb="179" eb="180">
      <t>リツ</t>
    </rPh>
    <rPh sb="194" eb="196">
      <t>ゼンコク</t>
    </rPh>
    <rPh sb="196" eb="198">
      <t>ヘイキン</t>
    </rPh>
    <rPh sb="199" eb="201">
      <t>ルイジ</t>
    </rPh>
    <rPh sb="201" eb="203">
      <t>ダンタイ</t>
    </rPh>
    <rPh sb="203" eb="205">
      <t>ヘイキン</t>
    </rPh>
    <rPh sb="206" eb="209">
      <t>ドウテイド</t>
    </rPh>
    <rPh sb="210" eb="212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</si>
</sst>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92-48C4-BB9D-9AB63230C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21120"/>
        <c:axId val="7042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92-48C4-BB9D-9AB63230C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21120"/>
        <c:axId val="70423680"/>
      </c:lineChart>
      <c:dateAx>
        <c:axId val="7042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423680"/>
        <c:crosses val="autoZero"/>
        <c:auto val="1"/>
        <c:lblOffset val="100"/>
        <c:baseTimeUnit val="years"/>
      </c:dateAx>
      <c:valAx>
        <c:axId val="7042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42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73.53</c:v>
                </c:pt>
                <c:pt idx="1">
                  <c:v>76.78</c:v>
                </c:pt>
                <c:pt idx="2">
                  <c:v>88.73</c:v>
                </c:pt>
                <c:pt idx="3">
                  <c:v>77.069999999999993</c:v>
                </c:pt>
                <c:pt idx="4">
                  <c:v>79.06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88-4579-9C7C-35AC87281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86368"/>
        <c:axId val="4138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88-4579-9C7C-35AC87281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6368"/>
        <c:axId val="41388288"/>
      </c:lineChart>
      <c:dateAx>
        <c:axId val="4138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88288"/>
        <c:crosses val="autoZero"/>
        <c:auto val="1"/>
        <c:lblOffset val="100"/>
        <c:baseTimeUnit val="years"/>
      </c:dateAx>
      <c:valAx>
        <c:axId val="4138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8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78.53</c:v>
                </c:pt>
                <c:pt idx="1">
                  <c:v>80.58</c:v>
                </c:pt>
                <c:pt idx="2">
                  <c:v>81.81</c:v>
                </c:pt>
                <c:pt idx="3">
                  <c:v>80.42</c:v>
                </c:pt>
                <c:pt idx="4">
                  <c:v>81.19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D4-424D-A624-B04220911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99168"/>
        <c:axId val="4260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D4-424D-A624-B04220911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99168"/>
        <c:axId val="42601088"/>
      </c:lineChart>
      <c:dateAx>
        <c:axId val="4259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01088"/>
        <c:crosses val="autoZero"/>
        <c:auto val="1"/>
        <c:lblOffset val="100"/>
        <c:baseTimeUnit val="years"/>
      </c:dateAx>
      <c:valAx>
        <c:axId val="4260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9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59.95</c:v>
                </c:pt>
                <c:pt idx="1">
                  <c:v>54.05</c:v>
                </c:pt>
                <c:pt idx="2">
                  <c:v>61.37</c:v>
                </c:pt>
                <c:pt idx="3">
                  <c:v>62.08</c:v>
                </c:pt>
                <c:pt idx="4">
                  <c:v>62.69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F-451A-BD77-D2CA993B6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38688"/>
        <c:axId val="9438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FF-451A-BD77-D2CA993B6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38688"/>
        <c:axId val="94385280"/>
      </c:lineChart>
      <c:dateAx>
        <c:axId val="8553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85280"/>
        <c:crosses val="autoZero"/>
        <c:auto val="1"/>
        <c:lblOffset val="100"/>
        <c:baseTimeUnit val="years"/>
      </c:dateAx>
      <c:valAx>
        <c:axId val="9438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3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78-465D-9289-543F8C668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85248"/>
        <c:axId val="9765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78-465D-9289-543F8C668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85248"/>
        <c:axId val="97653504"/>
      </c:lineChart>
      <c:dateAx>
        <c:axId val="9728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53504"/>
        <c:crosses val="autoZero"/>
        <c:auto val="1"/>
        <c:lblOffset val="100"/>
        <c:baseTimeUnit val="years"/>
      </c:dateAx>
      <c:valAx>
        <c:axId val="9765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8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0B-415A-BFE0-83AF0A2AD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56480"/>
        <c:axId val="11913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0B-415A-BFE0-83AF0A2AD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56480"/>
        <c:axId val="119133696"/>
      </c:lineChart>
      <c:dateAx>
        <c:axId val="10995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133696"/>
        <c:crosses val="autoZero"/>
        <c:auto val="1"/>
        <c:lblOffset val="100"/>
        <c:baseTimeUnit val="years"/>
      </c:dateAx>
      <c:valAx>
        <c:axId val="11913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95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6-4BDB-AFC8-6A4C7F358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84448"/>
        <c:axId val="3098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26-4BDB-AFC8-6A4C7F358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4448"/>
        <c:axId val="30986624"/>
      </c:lineChart>
      <c:dateAx>
        <c:axId val="3098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86624"/>
        <c:crosses val="autoZero"/>
        <c:auto val="1"/>
        <c:lblOffset val="100"/>
        <c:baseTimeUnit val="years"/>
      </c:dateAx>
      <c:valAx>
        <c:axId val="3098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8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96-496A-B291-704CC8B7E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13888"/>
        <c:axId val="3102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96-496A-B291-704CC8B7E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3888"/>
        <c:axId val="31024256"/>
      </c:lineChart>
      <c:dateAx>
        <c:axId val="3101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24256"/>
        <c:crosses val="autoZero"/>
        <c:auto val="1"/>
        <c:lblOffset val="100"/>
        <c:baseTimeUnit val="years"/>
      </c:dateAx>
      <c:valAx>
        <c:axId val="3102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1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4807.24</c:v>
                </c:pt>
                <c:pt idx="1">
                  <c:v>4623.16</c:v>
                </c:pt>
                <c:pt idx="2">
                  <c:v>4734.1499999999996</c:v>
                </c:pt>
                <c:pt idx="3">
                  <c:v>3821.18</c:v>
                </c:pt>
                <c:pt idx="4">
                  <c:v>3648.66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E8-447B-8BD2-A5B14049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34752"/>
        <c:axId val="3104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E8-447B-8BD2-A5B14049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34752"/>
        <c:axId val="31041024"/>
      </c:lineChart>
      <c:dateAx>
        <c:axId val="3103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1024"/>
        <c:crosses val="autoZero"/>
        <c:auto val="1"/>
        <c:lblOffset val="100"/>
        <c:baseTimeUnit val="years"/>
      </c:dateAx>
      <c:valAx>
        <c:axId val="3104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3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35.64</c:v>
                </c:pt>
                <c:pt idx="1">
                  <c:v>37.01</c:v>
                </c:pt>
                <c:pt idx="2">
                  <c:v>36.909999999999997</c:v>
                </c:pt>
                <c:pt idx="3">
                  <c:v>39.369999999999997</c:v>
                </c:pt>
                <c:pt idx="4">
                  <c:v>40.42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17-40D5-9DD6-A02F173D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68160"/>
        <c:axId val="3107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17-40D5-9DD6-A02F173D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68160"/>
        <c:axId val="31070080"/>
      </c:lineChart>
      <c:dateAx>
        <c:axId val="3106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70080"/>
        <c:crosses val="autoZero"/>
        <c:auto val="1"/>
        <c:lblOffset val="100"/>
        <c:baseTimeUnit val="years"/>
      </c:dateAx>
      <c:valAx>
        <c:axId val="3107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6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399.84</c:v>
                </c:pt>
                <c:pt idx="1">
                  <c:v>390.64</c:v>
                </c:pt>
                <c:pt idx="2">
                  <c:v>394.72</c:v>
                </c:pt>
                <c:pt idx="3">
                  <c:v>377.31</c:v>
                </c:pt>
                <c:pt idx="4">
                  <c:v>372.97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70-4B8D-9879-8A94F1272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7424"/>
        <c:axId val="3120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70-4B8D-9879-8A94F1272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7424"/>
        <c:axId val="31209344"/>
      </c:lineChart>
      <c:dateAx>
        <c:axId val="3120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09344"/>
        <c:crosses val="autoZero"/>
        <c:auto val="1"/>
        <c:lblOffset val="100"/>
        <c:baseTimeUnit val="years"/>
      </c:dateAx>
      <c:valAx>
        <c:axId val="3120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0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5" zoomScaleNormal="75" zoomScaleSheetLayoutView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滋賀県　甲良町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7146</v>
      </c>
      <c r="AM8" s="49"/>
      <c r="AN8" s="49"/>
      <c r="AO8" s="49"/>
      <c r="AP8" s="49"/>
      <c r="AQ8" s="49"/>
      <c r="AR8" s="49"/>
      <c r="AS8" s="49"/>
      <c r="AT8" s="44">
        <f>データ!T6</f>
        <v>13.63</v>
      </c>
      <c r="AU8" s="44"/>
      <c r="AV8" s="44"/>
      <c r="AW8" s="44"/>
      <c r="AX8" s="44"/>
      <c r="AY8" s="44"/>
      <c r="AZ8" s="44"/>
      <c r="BA8" s="44"/>
      <c r="BB8" s="44">
        <f>データ!U6</f>
        <v>524.28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99.93</v>
      </c>
      <c r="Q10" s="44"/>
      <c r="R10" s="44"/>
      <c r="S10" s="44"/>
      <c r="T10" s="44"/>
      <c r="U10" s="44"/>
      <c r="V10" s="44"/>
      <c r="W10" s="44">
        <f>データ!Q6</f>
        <v>83.76</v>
      </c>
      <c r="X10" s="44"/>
      <c r="Y10" s="44"/>
      <c r="Z10" s="44"/>
      <c r="AA10" s="44"/>
      <c r="AB10" s="44"/>
      <c r="AC10" s="44"/>
      <c r="AD10" s="49">
        <f>データ!R6</f>
        <v>2625</v>
      </c>
      <c r="AE10" s="49"/>
      <c r="AF10" s="49"/>
      <c r="AG10" s="49"/>
      <c r="AH10" s="49"/>
      <c r="AI10" s="49"/>
      <c r="AJ10" s="49"/>
      <c r="AK10" s="2"/>
      <c r="AL10" s="49">
        <f>データ!V6</f>
        <v>7086</v>
      </c>
      <c r="AM10" s="49"/>
      <c r="AN10" s="49"/>
      <c r="AO10" s="49"/>
      <c r="AP10" s="49"/>
      <c r="AQ10" s="49"/>
      <c r="AR10" s="49"/>
      <c r="AS10" s="49"/>
      <c r="AT10" s="44">
        <f>データ!W6</f>
        <v>4.09</v>
      </c>
      <c r="AU10" s="44"/>
      <c r="AV10" s="44"/>
      <c r="AW10" s="44"/>
      <c r="AX10" s="44"/>
      <c r="AY10" s="44"/>
      <c r="AZ10" s="44"/>
      <c r="BA10" s="44"/>
      <c r="BB10" s="44">
        <f>データ!X6</f>
        <v>1732.52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55</v>
      </c>
      <c r="O86" s="25" t="str">
        <f>データ!EO6</f>
        <v>【0.10】</v>
      </c>
    </row>
  </sheetData>
  <sheetProtection algorithmName="SHA-512" hashValue="jr1wZck3rr7Id7ZmB1RZln8L0sC83/5dIkrL6VxyYFYQkFCB45saUhTWuJZAaDQSoq4XDWzCsInlF4yY4px8KA==" saltValue="abF5CTdfgzCiZ9Wewc+7v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254428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滋賀県　甲良町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99.93</v>
      </c>
      <c r="Q6" s="33">
        <f t="shared" si="3"/>
        <v>83.76</v>
      </c>
      <c r="R6" s="33">
        <f t="shared" si="3"/>
        <v>2625</v>
      </c>
      <c r="S6" s="33">
        <f t="shared" si="3"/>
        <v>7146</v>
      </c>
      <c r="T6" s="33">
        <f t="shared" si="3"/>
        <v>13.63</v>
      </c>
      <c r="U6" s="33">
        <f t="shared" si="3"/>
        <v>524.28</v>
      </c>
      <c r="V6" s="33">
        <f t="shared" si="3"/>
        <v>7086</v>
      </c>
      <c r="W6" s="33">
        <f t="shared" si="3"/>
        <v>4.09</v>
      </c>
      <c r="X6" s="33">
        <f t="shared" si="3"/>
        <v>1732.52</v>
      </c>
      <c r="Y6" s="34">
        <f>IF(Y7="",NA(),Y7)</f>
        <v>59.95</v>
      </c>
      <c r="Z6" s="34">
        <f t="shared" ref="Z6:AH6" si="4">IF(Z7="",NA(),Z7)</f>
        <v>54.05</v>
      </c>
      <c r="AA6" s="34">
        <f t="shared" si="4"/>
        <v>61.37</v>
      </c>
      <c r="AB6" s="34">
        <f t="shared" si="4"/>
        <v>62.08</v>
      </c>
      <c r="AC6" s="34">
        <f t="shared" si="4"/>
        <v>62.69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4807.24</v>
      </c>
      <c r="BG6" s="34">
        <f t="shared" ref="BG6:BO6" si="7">IF(BG7="",NA(),BG7)</f>
        <v>4623.16</v>
      </c>
      <c r="BH6" s="34">
        <f t="shared" si="7"/>
        <v>4734.1499999999996</v>
      </c>
      <c r="BI6" s="34">
        <f t="shared" si="7"/>
        <v>3821.18</v>
      </c>
      <c r="BJ6" s="34">
        <f t="shared" si="7"/>
        <v>3648.66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35.64</v>
      </c>
      <c r="BR6" s="34">
        <f t="shared" ref="BR6:BZ6" si="8">IF(BR7="",NA(),BR7)</f>
        <v>37.01</v>
      </c>
      <c r="BS6" s="34">
        <f t="shared" si="8"/>
        <v>36.909999999999997</v>
      </c>
      <c r="BT6" s="34">
        <f t="shared" si="8"/>
        <v>39.369999999999997</v>
      </c>
      <c r="BU6" s="34">
        <f t="shared" si="8"/>
        <v>40.42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399.84</v>
      </c>
      <c r="CC6" s="34">
        <f t="shared" ref="CC6:CK6" si="9">IF(CC7="",NA(),CC7)</f>
        <v>390.64</v>
      </c>
      <c r="CD6" s="34">
        <f t="shared" si="9"/>
        <v>394.72</v>
      </c>
      <c r="CE6" s="34">
        <f t="shared" si="9"/>
        <v>377.31</v>
      </c>
      <c r="CF6" s="34">
        <f t="shared" si="9"/>
        <v>372.97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73.53</v>
      </c>
      <c r="CN6" s="34">
        <f t="shared" ref="CN6:CV6" si="10">IF(CN7="",NA(),CN7)</f>
        <v>76.78</v>
      </c>
      <c r="CO6" s="34">
        <f t="shared" si="10"/>
        <v>88.73</v>
      </c>
      <c r="CP6" s="34">
        <f t="shared" si="10"/>
        <v>77.069999999999993</v>
      </c>
      <c r="CQ6" s="34">
        <f t="shared" si="10"/>
        <v>79.06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78.53</v>
      </c>
      <c r="CY6" s="34">
        <f t="shared" ref="CY6:DG6" si="11">IF(CY7="",NA(),CY7)</f>
        <v>80.58</v>
      </c>
      <c r="CZ6" s="34">
        <f t="shared" si="11"/>
        <v>81.81</v>
      </c>
      <c r="DA6" s="34">
        <f t="shared" si="11"/>
        <v>80.42</v>
      </c>
      <c r="DB6" s="34">
        <f t="shared" si="11"/>
        <v>81.19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254428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99.93</v>
      </c>
      <c r="Q7" s="37">
        <v>83.76</v>
      </c>
      <c r="R7" s="37">
        <v>2625</v>
      </c>
      <c r="S7" s="37">
        <v>7146</v>
      </c>
      <c r="T7" s="37">
        <v>13.63</v>
      </c>
      <c r="U7" s="37">
        <v>524.28</v>
      </c>
      <c r="V7" s="37">
        <v>7086</v>
      </c>
      <c r="W7" s="37">
        <v>4.09</v>
      </c>
      <c r="X7" s="37">
        <v>1732.52</v>
      </c>
      <c r="Y7" s="37">
        <v>59.95</v>
      </c>
      <c r="Z7" s="37">
        <v>54.05</v>
      </c>
      <c r="AA7" s="37">
        <v>61.37</v>
      </c>
      <c r="AB7" s="37">
        <v>62.08</v>
      </c>
      <c r="AC7" s="37">
        <v>62.69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4807.24</v>
      </c>
      <c r="BG7" s="37">
        <v>4623.16</v>
      </c>
      <c r="BH7" s="37">
        <v>4734.1499999999996</v>
      </c>
      <c r="BI7" s="37">
        <v>3821.18</v>
      </c>
      <c r="BJ7" s="37">
        <v>3648.66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35.64</v>
      </c>
      <c r="BR7" s="37">
        <v>37.01</v>
      </c>
      <c r="BS7" s="37">
        <v>36.909999999999997</v>
      </c>
      <c r="BT7" s="37">
        <v>39.369999999999997</v>
      </c>
      <c r="BU7" s="37">
        <v>40.42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399.84</v>
      </c>
      <c r="CC7" s="37">
        <v>390.64</v>
      </c>
      <c r="CD7" s="37">
        <v>394.72</v>
      </c>
      <c r="CE7" s="37">
        <v>377.31</v>
      </c>
      <c r="CF7" s="37">
        <v>372.97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73.53</v>
      </c>
      <c r="CN7" s="37">
        <v>76.78</v>
      </c>
      <c r="CO7" s="37">
        <v>88.73</v>
      </c>
      <c r="CP7" s="37">
        <v>77.069999999999993</v>
      </c>
      <c r="CQ7" s="37">
        <v>79.06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78.53</v>
      </c>
      <c r="CY7" s="37">
        <v>80.58</v>
      </c>
      <c r="CZ7" s="37">
        <v>81.81</v>
      </c>
      <c r="DA7" s="37">
        <v>80.42</v>
      </c>
      <c r="DB7" s="37">
        <v>81.19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cp:lastPrinted>2019-02-07T09:30:37Z</cp:lastPrinted>
  <dcterms:created xsi:type="dcterms:W3CDTF">2018-12-03T09:15:27Z</dcterms:created>
  <dcterms:modified xsi:type="dcterms:W3CDTF">2019-02-08T06:15:23Z</dcterms:modified>
  <cp:category/>
</cp:coreProperties>
</file>