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9G3bGDMKzOje8dC1Qwi3/GK4YiufEaphZV1vuLPkYK0OHZ3Af+lKi5Qhr27XTNRj+/6S8Hny+3NZSDtT0xCNA==" workbookSaltValue="IaOthMjpDdb9K+INzFpHi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<sst xmlns="http://schemas.openxmlformats.org/spreadsheetml/2006/main" count="232" uniqueCount="120">
  <si>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</si>
  <si>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</si>
  <si>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</si>
  <si>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</si>
  <si>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</si>
  <si>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</si>
  <si>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</si>
  <si>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</si>
  <si>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</si>
  <si>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</si>
  <si>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</si>
  <si>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</si>
  <si>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</si>
  <si>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</si>
  <si>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</si>
  <si>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</si>
  <si>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</si>
  <si>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</si>
  <si>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</si>
  <si>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</si>
  <si>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</si>
  <si>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</si>
  <si>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</si>
  <si>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</si>
  <si>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</si>
  <si>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</si>
  <si>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</si>
  <si>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</si>
  <si>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</si>
  <si>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</si>
  <si>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</si>
  <si>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</si>
  <si>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</si>
  <si>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</si>
  <si>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</si>
  <si>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</si>
  <si>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</si>
  <si>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</si>
  <si>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</si>
  <si>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</si>
  <si>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</si>
  <si>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</si>
  <si>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</si>
  <si>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</si>
  <si>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</si>
  <si>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</si>
  <si>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</si>
  <si>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</si>
  <si>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</si>
  <si>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</si>
  <si>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</si>
  <si>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</si>
  <si>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</si>
  <si>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</si>
  <si>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</si>
  <si>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</si>
  <si>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</si>
  <si>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</si>
  <si>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</si>
  <si>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</si>
  <si>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</si>
  <si>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</si>
  <si>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</si>
  <si>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</si>
  <si>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</si>
  <si>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</si>
  <si>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</si>
  <si>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</si>
  <si>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</si>
  <si>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</si>
  <si>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</si>
  <si>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</si>
  <si>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</si>
  <si>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</si>
  <si>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</si>
  <si>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</si>
  <si>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</si>
  <si>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</si>
  <si>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</si>
  <si>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</si>
  <si>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</si>
  <si>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</si>
  <si>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</si>
  <si>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</si>
  <si>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</si>
  <si>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</si>
  <si>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</si>
  <si>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</si>
  <si>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</si>
  <si>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</si>
  <si>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</si>
  <si>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</si>
  <si>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</si>
  <si>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</si>
  <si>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</si>
  <si>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</si>
  <si>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</si>
  <si>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</si>
  <si>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</si>
  <si>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</si>
  <si>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</si>
  <si>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</si>
  <si>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</si>
  <si>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</si>
  <si>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</si>
  <si>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甲良町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</si>
  <si>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</si>
  <si>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</si>
  <si>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</si>
  <si>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</si>
  <si>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</si>
  <si>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</si>
  <si>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</si>
  <si>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</si>
  <si>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</si>
  <si>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</si>
  <si>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</si>
  <si>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効率性を表す指標である経常収支比率が100％を上回っており、収支は比較的良好であるといえます。しかし、今後の人口減少等により、給水収益の減収が予想されます。未収金対策を強化し、健全で持続可能な財政運営を図っていきます。
 水道施設の老朽化については、アセットマネジメントの手法を取り入れ、優先度・重要度を考慮し、更新需要を見極めていきます。</t>
    <phoneticPr fontId="4"/>
  </si>
  <si>
    <r>
      <t xml:space="preserve">①経常収支比率
</t>
    </r>
    <r>
      <rPr>
        <sz val="9"/>
        <color theme="1"/>
        <rFont val="ＭＳ ゴシック"/>
        <family val="3"/>
        <charset val="128"/>
      </rPr>
      <t xml:space="preserve"> 経常収益の経常費用に対する割合を示しています。最近の5年間は、100％を上回っており、収支は比較的良好であるといえます。</t>
    </r>
    <r>
      <rPr>
        <sz val="11"/>
        <color theme="1"/>
        <rFont val="ＭＳ ゴシック"/>
        <family val="3"/>
        <charset val="128"/>
      </rPr>
      <t xml:space="preserve">
②累積欠損金比率
 </t>
    </r>
    <r>
      <rPr>
        <sz val="9"/>
        <color theme="1"/>
        <rFont val="ＭＳ ゴシック"/>
        <family val="3"/>
        <charset val="128"/>
      </rPr>
      <t>営業収益に対する累積欠損金の状況を表す指標です。最近の5年間は、0％であることから、全体的に健全な経営状況であるといえます。</t>
    </r>
    <r>
      <rPr>
        <sz val="11"/>
        <color theme="1"/>
        <rFont val="ＭＳ ゴシック"/>
        <family val="3"/>
        <charset val="128"/>
      </rPr>
      <t xml:space="preserve">
③流動比率
</t>
    </r>
    <r>
      <rPr>
        <sz val="9"/>
        <color theme="1"/>
        <rFont val="ＭＳ ゴシック"/>
        <family val="3"/>
        <charset val="128"/>
      </rPr>
      <t xml:space="preserve"> 短期的な債務に対する支払能力を表す指標です。最近の5年間は、流動比率は、100％を上回っており、概ね良好であるといえます。</t>
    </r>
    <r>
      <rPr>
        <sz val="11"/>
        <color theme="1"/>
        <rFont val="ＭＳ ゴシック"/>
        <family val="3"/>
        <charset val="128"/>
      </rPr>
      <t xml:space="preserve">
④企業債残高対給水収益比率
</t>
    </r>
    <r>
      <rPr>
        <sz val="9"/>
        <color theme="1"/>
        <rFont val="ＭＳ ゴシック"/>
        <family val="3"/>
        <charset val="128"/>
      </rPr>
      <t xml:space="preserve"> 給水収益に対する企業債残高の割合であり、企業債残高の規模を表す指標です。企業債は毎年返済していることから、年々改善（減少）傾向にあります。</t>
    </r>
    <r>
      <rPr>
        <sz val="11"/>
        <color theme="1"/>
        <rFont val="ＭＳ ゴシック"/>
        <family val="3"/>
        <charset val="128"/>
      </rPr>
      <t xml:space="preserve">
⑤料金回収率
</t>
    </r>
    <r>
      <rPr>
        <sz val="9"/>
        <color theme="1"/>
        <rFont val="ＭＳ ゴシック"/>
        <family val="3"/>
        <charset val="128"/>
      </rPr>
      <t xml:space="preserve"> 給水に係る費用が、どの程度給水収益で賄えているかを表した指標です。100％を上回っていることから、概ね良好といえます。</t>
    </r>
    <r>
      <rPr>
        <sz val="11"/>
        <color theme="1"/>
        <rFont val="ＭＳ ゴシック"/>
        <family val="3"/>
        <charset val="128"/>
      </rPr>
      <t xml:space="preserve">
⑥給水原価
 </t>
    </r>
    <r>
      <rPr>
        <sz val="9"/>
        <color theme="1"/>
        <rFont val="ＭＳ ゴシック"/>
        <family val="3"/>
        <charset val="128"/>
      </rPr>
      <t>有収水量1ｍ3あたりについて、どれだけの費用がかかっているかを表す指標です。平均値を下回っていて、類似団体より経営効率が良いといえます。</t>
    </r>
    <r>
      <rPr>
        <sz val="11"/>
        <color theme="1"/>
        <rFont val="ＭＳ ゴシック"/>
        <family val="3"/>
        <charset val="128"/>
      </rPr>
      <t xml:space="preserve">
⑦施設利用率
 </t>
    </r>
    <r>
      <rPr>
        <sz val="9"/>
        <color theme="1"/>
        <rFont val="ＭＳ ゴシック"/>
        <family val="3"/>
        <charset val="128"/>
      </rPr>
      <t>施設の利用状況や適正規模を判断する指標です。最近の5年間は、ほぼ一定水準を維持しており、類似団体と比較すると施設が遊休状態となっています。</t>
    </r>
    <r>
      <rPr>
        <sz val="11"/>
        <color theme="1"/>
        <rFont val="ＭＳ ゴシック"/>
        <family val="3"/>
        <charset val="128"/>
      </rPr>
      <t xml:space="preserve">
⑧有収率
 </t>
    </r>
    <r>
      <rPr>
        <sz val="9"/>
        <color theme="1"/>
        <rFont val="ＭＳ ゴシック"/>
        <family val="3"/>
        <charset val="128"/>
      </rPr>
      <t>施設の稼働が収益につながっているかを判断する指標です。最近の5年間は、85％前後を推移していて、漏水調査等を継続し、向上に努めます。</t>
    </r>
    <rPh sb="36" eb="38">
      <t>ネンカン</t>
    </rPh>
    <rPh sb="104" eb="106">
      <t>サイキン</t>
    </rPh>
    <rPh sb="285" eb="287">
      <t>ゲンショウ</t>
    </rPh>
    <rPh sb="579" eb="581">
      <t>ケイゾク</t>
    </rPh>
    <phoneticPr fontId="4"/>
  </si>
  <si>
    <r>
      <t xml:space="preserve">①有形固定資産減価償却率
 </t>
    </r>
    <r>
      <rPr>
        <sz val="9"/>
        <color theme="1"/>
        <rFont val="ＭＳ ゴシック"/>
        <family val="3"/>
        <charset val="128"/>
      </rPr>
      <t>有形固定資産のうち償却対象資産の減価償却がどの程度進んでいるかを表す指標です。
 甲良町水道事業では、平成22年～平成25年にかけては1％～2％ずつ上昇していましたが、平成26年度から会計基準の見直しに伴うみなし償却の廃止により、大幅に上昇し、平均値を超えています。</t>
    </r>
    <r>
      <rPr>
        <sz val="11"/>
        <color theme="1"/>
        <rFont val="ＭＳ ゴシック"/>
        <family val="3"/>
        <charset val="128"/>
      </rPr>
      <t xml:space="preserve">
②管路経年化率・③管路更新率
 </t>
    </r>
    <r>
      <rPr>
        <sz val="9"/>
        <color theme="1"/>
        <rFont val="ＭＳ ゴシック"/>
        <family val="3"/>
        <charset val="128"/>
      </rPr>
      <t>管路経年化率は法定耐用年数を超えた管路延長の割合を表す指標です。管路更新率は、当該年度に更新した管路延長の割合を表す指標です。
 甲良町水道事業では、管路経年化率は現状0％であり、問題は無いですが、将来の管路更新について、財政収支を考慮しつつ、費用の平準化を図りながら実施していきます。</t>
    </r>
    <rPh sb="136" eb="138">
      <t>ヘイキン</t>
    </rPh>
    <rPh sb="138" eb="139">
      <t>チ</t>
    </rPh>
    <rPh sb="140" eb="141">
      <t>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</si>
</sst>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0.22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3C-4128-82FB-3D6C2FBA1689}"/>
            </c:ext>
          </c:extLst>
        </c:ser>
        <c:dLbls>
          <c:showLegendKey val="0"/>
          <c:showVal val="0"/>
          <c:showCatName val="0"/>
          <c:showSerName val="0"/>
          <c:showPercent val="0"/>
          <c:showBubbleSize val="0"/>
        </c:dLbls>
        <c:gapWidth val="150"/>
        <c:axId val="86518016"/>
        <c:axId val="865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063C-4128-82FB-3D6C2FBA1689}"/>
            </c:ext>
          </c:extLst>
        </c:ser>
        <c:dLbls>
          <c:showLegendKey val="0"/>
          <c:showVal val="0"/>
          <c:showCatName val="0"/>
          <c:showSerName val="0"/>
          <c:showPercent val="0"/>
          <c:showBubbleSize val="0"/>
        </c:dLbls>
        <c:marker val="1"/>
        <c:smooth val="0"/>
        <c:axId val="86518016"/>
        <c:axId val="86524288"/>
      </c:lineChart>
      <c:dateAx>
        <c:axId val="86518016"/>
        <c:scaling>
          <c:orientation val="minMax"/>
        </c:scaling>
        <c:delete val="1"/>
        <c:axPos val="b"/>
        <c:numFmt formatCode="ge" sourceLinked="1"/>
        <c:majorTickMark val="none"/>
        <c:minorTickMark val="none"/>
        <c:tickLblPos val="none"/>
        <c:crossAx val="86524288"/>
        <c:crosses val="autoZero"/>
        <c:auto val="1"/>
        <c:lblOffset val="100"/>
        <c:baseTimeUnit val="years"/>
      </c:dateAx>
      <c:valAx>
        <c:axId val="865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41.95</c:v>
                </c:pt>
                <c:pt idx="1">
                  <c:v>39.729999999999997</c:v>
                </c:pt>
                <c:pt idx="2">
                  <c:v>37.159999999999997</c:v>
                </c:pt>
                <c:pt idx="3">
                  <c:v>37.74</c:v>
                </c:pt>
                <c:pt idx="4">
                  <c:v>37.68</c:v>
                </c:pt>
              </c:numCache>
            </c:numRef>
          </c:val>
          <c:extLst xmlns:c16r2="http://schemas.microsoft.com/office/drawing/2015/06/chart">
            <c:ext xmlns:c16="http://schemas.microsoft.com/office/drawing/2014/chart" uri="{C3380CC4-5D6E-409C-BE32-E72D297353CC}">
              <c16:uniqueId val="{00000000-6D27-41D3-823B-593C91057F49}"/>
            </c:ext>
          </c:extLst>
        </c:ser>
        <c:dLbls>
          <c:showLegendKey val="0"/>
          <c:showVal val="0"/>
          <c:showCatName val="0"/>
          <c:showSerName val="0"/>
          <c:showPercent val="0"/>
          <c:showBubbleSize val="0"/>
        </c:dLbls>
        <c:gapWidth val="150"/>
        <c:axId val="89696128"/>
        <c:axId val="897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6D27-41D3-823B-593C91057F49}"/>
            </c:ext>
          </c:extLst>
        </c:ser>
        <c:dLbls>
          <c:showLegendKey val="0"/>
          <c:showVal val="0"/>
          <c:showCatName val="0"/>
          <c:showSerName val="0"/>
          <c:showPercent val="0"/>
          <c:showBubbleSize val="0"/>
        </c:dLbls>
        <c:marker val="1"/>
        <c:smooth val="0"/>
        <c:axId val="89696128"/>
        <c:axId val="89706496"/>
      </c:lineChart>
      <c:dateAx>
        <c:axId val="89696128"/>
        <c:scaling>
          <c:orientation val="minMax"/>
        </c:scaling>
        <c:delete val="1"/>
        <c:axPos val="b"/>
        <c:numFmt formatCode="ge" sourceLinked="1"/>
        <c:majorTickMark val="none"/>
        <c:minorTickMark val="none"/>
        <c:tickLblPos val="none"/>
        <c:crossAx val="89706496"/>
        <c:crosses val="autoZero"/>
        <c:auto val="1"/>
        <c:lblOffset val="100"/>
        <c:baseTimeUnit val="years"/>
      </c:dateAx>
      <c:valAx>
        <c:axId val="897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81.62</c:v>
                </c:pt>
                <c:pt idx="1">
                  <c:v>84.84</c:v>
                </c:pt>
                <c:pt idx="2">
                  <c:v>86.32</c:v>
                </c:pt>
                <c:pt idx="3">
                  <c:v>86.04</c:v>
                </c:pt>
                <c:pt idx="4">
                  <c:v>85.06</c:v>
                </c:pt>
              </c:numCache>
            </c:numRef>
          </c:val>
          <c:extLst xmlns:c16r2="http://schemas.microsoft.com/office/drawing/2015/06/chart">
            <c:ext xmlns:c16="http://schemas.microsoft.com/office/drawing/2014/chart" uri="{C3380CC4-5D6E-409C-BE32-E72D297353CC}">
              <c16:uniqueId val="{00000000-C9BA-4D44-A1B4-AE05E4B7CB30}"/>
            </c:ext>
          </c:extLst>
        </c:ser>
        <c:dLbls>
          <c:showLegendKey val="0"/>
          <c:showVal val="0"/>
          <c:showCatName val="0"/>
          <c:showSerName val="0"/>
          <c:showPercent val="0"/>
          <c:showBubbleSize val="0"/>
        </c:dLbls>
        <c:gapWidth val="150"/>
        <c:axId val="89762048"/>
        <c:axId val="8976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C9BA-4D44-A1B4-AE05E4B7CB30}"/>
            </c:ext>
          </c:extLst>
        </c:ser>
        <c:dLbls>
          <c:showLegendKey val="0"/>
          <c:showVal val="0"/>
          <c:showCatName val="0"/>
          <c:showSerName val="0"/>
          <c:showPercent val="0"/>
          <c:showBubbleSize val="0"/>
        </c:dLbls>
        <c:marker val="1"/>
        <c:smooth val="0"/>
        <c:axId val="89762048"/>
        <c:axId val="89764224"/>
      </c:lineChart>
      <c:dateAx>
        <c:axId val="89762048"/>
        <c:scaling>
          <c:orientation val="minMax"/>
        </c:scaling>
        <c:delete val="1"/>
        <c:axPos val="b"/>
        <c:numFmt formatCode="ge" sourceLinked="1"/>
        <c:majorTickMark val="none"/>
        <c:minorTickMark val="none"/>
        <c:tickLblPos val="none"/>
        <c:crossAx val="89764224"/>
        <c:crosses val="autoZero"/>
        <c:auto val="1"/>
        <c:lblOffset val="100"/>
        <c:baseTimeUnit val="years"/>
      </c:dateAx>
      <c:valAx>
        <c:axId val="897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115.28</c:v>
                </c:pt>
                <c:pt idx="1">
                  <c:v>111.81</c:v>
                </c:pt>
                <c:pt idx="2">
                  <c:v>110.95</c:v>
                </c:pt>
                <c:pt idx="3">
                  <c:v>114.87</c:v>
                </c:pt>
                <c:pt idx="4">
                  <c:v>120.74</c:v>
                </c:pt>
              </c:numCache>
            </c:numRef>
          </c:val>
          <c:extLst xmlns:c16r2="http://schemas.microsoft.com/office/drawing/2015/06/chart">
            <c:ext xmlns:c16="http://schemas.microsoft.com/office/drawing/2014/chart" uri="{C3380CC4-5D6E-409C-BE32-E72D297353CC}">
              <c16:uniqueId val="{00000000-9626-49AE-8EB3-214E5A08A2DC}"/>
            </c:ext>
          </c:extLst>
        </c:ser>
        <c:dLbls>
          <c:showLegendKey val="0"/>
          <c:showVal val="0"/>
          <c:showCatName val="0"/>
          <c:showSerName val="0"/>
          <c:showPercent val="0"/>
          <c:showBubbleSize val="0"/>
        </c:dLbls>
        <c:gapWidth val="150"/>
        <c:axId val="86551168"/>
        <c:axId val="865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9626-49AE-8EB3-214E5A08A2DC}"/>
            </c:ext>
          </c:extLst>
        </c:ser>
        <c:dLbls>
          <c:showLegendKey val="0"/>
          <c:showVal val="0"/>
          <c:showCatName val="0"/>
          <c:showSerName val="0"/>
          <c:showPercent val="0"/>
          <c:showBubbleSize val="0"/>
        </c:dLbls>
        <c:marker val="1"/>
        <c:smooth val="0"/>
        <c:axId val="86551168"/>
        <c:axId val="86557440"/>
      </c:lineChart>
      <c:dateAx>
        <c:axId val="86551168"/>
        <c:scaling>
          <c:orientation val="minMax"/>
        </c:scaling>
        <c:delete val="1"/>
        <c:axPos val="b"/>
        <c:numFmt formatCode="ge" sourceLinked="1"/>
        <c:majorTickMark val="none"/>
        <c:minorTickMark val="none"/>
        <c:tickLblPos val="none"/>
        <c:crossAx val="86557440"/>
        <c:crosses val="autoZero"/>
        <c:auto val="1"/>
        <c:lblOffset val="100"/>
        <c:baseTimeUnit val="years"/>
      </c:dateAx>
      <c:valAx>
        <c:axId val="8655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24.21</c:v>
                </c:pt>
                <c:pt idx="1">
                  <c:v>40.74</c:v>
                </c:pt>
                <c:pt idx="2">
                  <c:v>43.22</c:v>
                </c:pt>
                <c:pt idx="3">
                  <c:v>45.64</c:v>
                </c:pt>
                <c:pt idx="4">
                  <c:v>48.02</c:v>
                </c:pt>
              </c:numCache>
            </c:numRef>
          </c:val>
          <c:extLst xmlns:c16r2="http://schemas.microsoft.com/office/drawing/2015/06/chart">
            <c:ext xmlns:c16="http://schemas.microsoft.com/office/drawing/2014/chart" uri="{C3380CC4-5D6E-409C-BE32-E72D297353CC}">
              <c16:uniqueId val="{00000000-63FB-4163-AB2E-B5F6EB953B66}"/>
            </c:ext>
          </c:extLst>
        </c:ser>
        <c:dLbls>
          <c:showLegendKey val="0"/>
          <c:showVal val="0"/>
          <c:showCatName val="0"/>
          <c:showSerName val="0"/>
          <c:showPercent val="0"/>
          <c:showBubbleSize val="0"/>
        </c:dLbls>
        <c:gapWidth val="150"/>
        <c:axId val="88026112"/>
        <c:axId val="880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63FB-4163-AB2E-B5F6EB953B66}"/>
            </c:ext>
          </c:extLst>
        </c:ser>
        <c:dLbls>
          <c:showLegendKey val="0"/>
          <c:showVal val="0"/>
          <c:showCatName val="0"/>
          <c:showSerName val="0"/>
          <c:showPercent val="0"/>
          <c:showBubbleSize val="0"/>
        </c:dLbls>
        <c:marker val="1"/>
        <c:smooth val="0"/>
        <c:axId val="88026112"/>
        <c:axId val="88052864"/>
      </c:lineChart>
      <c:dateAx>
        <c:axId val="88026112"/>
        <c:scaling>
          <c:orientation val="minMax"/>
        </c:scaling>
        <c:delete val="1"/>
        <c:axPos val="b"/>
        <c:numFmt formatCode="ge" sourceLinked="1"/>
        <c:majorTickMark val="none"/>
        <c:minorTickMark val="none"/>
        <c:tickLblPos val="none"/>
        <c:crossAx val="88052864"/>
        <c:crosses val="autoZero"/>
        <c:auto val="1"/>
        <c:lblOffset val="100"/>
        <c:baseTimeUnit val="years"/>
      </c:dateAx>
      <c:valAx>
        <c:axId val="880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57-4B82-B556-167CAEE05DA1}"/>
            </c:ext>
          </c:extLst>
        </c:ser>
        <c:dLbls>
          <c:showLegendKey val="0"/>
          <c:showVal val="0"/>
          <c:showCatName val="0"/>
          <c:showSerName val="0"/>
          <c:showPercent val="0"/>
          <c:showBubbleSize val="0"/>
        </c:dLbls>
        <c:gapWidth val="150"/>
        <c:axId val="88075648"/>
        <c:axId val="896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357-4B82-B556-167CAEE05DA1}"/>
            </c:ext>
          </c:extLst>
        </c:ser>
        <c:dLbls>
          <c:showLegendKey val="0"/>
          <c:showVal val="0"/>
          <c:showCatName val="0"/>
          <c:showSerName val="0"/>
          <c:showPercent val="0"/>
          <c:showBubbleSize val="0"/>
        </c:dLbls>
        <c:marker val="1"/>
        <c:smooth val="0"/>
        <c:axId val="88075648"/>
        <c:axId val="89609728"/>
      </c:lineChart>
      <c:dateAx>
        <c:axId val="88075648"/>
        <c:scaling>
          <c:orientation val="minMax"/>
        </c:scaling>
        <c:delete val="1"/>
        <c:axPos val="b"/>
        <c:numFmt formatCode="ge" sourceLinked="1"/>
        <c:majorTickMark val="none"/>
        <c:minorTickMark val="none"/>
        <c:tickLblPos val="none"/>
        <c:crossAx val="89609728"/>
        <c:crosses val="autoZero"/>
        <c:auto val="1"/>
        <c:lblOffset val="100"/>
        <c:baseTimeUnit val="years"/>
      </c:dateAx>
      <c:valAx>
        <c:axId val="896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B7-430B-8ABC-8C61B19EF0EF}"/>
            </c:ext>
          </c:extLst>
        </c:ser>
        <c:dLbls>
          <c:showLegendKey val="0"/>
          <c:showVal val="0"/>
          <c:showCatName val="0"/>
          <c:showSerName val="0"/>
          <c:showPercent val="0"/>
          <c:showBubbleSize val="0"/>
        </c:dLbls>
        <c:gapWidth val="150"/>
        <c:axId val="89327488"/>
        <c:axId val="8932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ACB7-430B-8ABC-8C61B19EF0EF}"/>
            </c:ext>
          </c:extLst>
        </c:ser>
        <c:dLbls>
          <c:showLegendKey val="0"/>
          <c:showVal val="0"/>
          <c:showCatName val="0"/>
          <c:showSerName val="0"/>
          <c:showPercent val="0"/>
          <c:showBubbleSize val="0"/>
        </c:dLbls>
        <c:marker val="1"/>
        <c:smooth val="0"/>
        <c:axId val="89327488"/>
        <c:axId val="89329664"/>
      </c:lineChart>
      <c:dateAx>
        <c:axId val="89327488"/>
        <c:scaling>
          <c:orientation val="minMax"/>
        </c:scaling>
        <c:delete val="1"/>
        <c:axPos val="b"/>
        <c:numFmt formatCode="ge" sourceLinked="1"/>
        <c:majorTickMark val="none"/>
        <c:minorTickMark val="none"/>
        <c:tickLblPos val="none"/>
        <c:crossAx val="89329664"/>
        <c:crosses val="autoZero"/>
        <c:auto val="1"/>
        <c:lblOffset val="100"/>
        <c:baseTimeUnit val="years"/>
      </c:dateAx>
      <c:valAx>
        <c:axId val="89329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4412.67</c:v>
                </c:pt>
                <c:pt idx="1">
                  <c:v>422.98</c:v>
                </c:pt>
                <c:pt idx="2">
                  <c:v>444.54</c:v>
                </c:pt>
                <c:pt idx="3">
                  <c:v>435.11</c:v>
                </c:pt>
                <c:pt idx="4">
                  <c:v>443.73</c:v>
                </c:pt>
              </c:numCache>
            </c:numRef>
          </c:val>
          <c:extLst xmlns:c16r2="http://schemas.microsoft.com/office/drawing/2015/06/chart">
            <c:ext xmlns:c16="http://schemas.microsoft.com/office/drawing/2014/chart" uri="{C3380CC4-5D6E-409C-BE32-E72D297353CC}">
              <c16:uniqueId val="{00000000-83B7-4EB3-9737-241DD86FC852}"/>
            </c:ext>
          </c:extLst>
        </c:ser>
        <c:dLbls>
          <c:showLegendKey val="0"/>
          <c:showVal val="0"/>
          <c:showCatName val="0"/>
          <c:showSerName val="0"/>
          <c:showPercent val="0"/>
          <c:showBubbleSize val="0"/>
        </c:dLbls>
        <c:gapWidth val="150"/>
        <c:axId val="89352832"/>
        <c:axId val="8935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83B7-4EB3-9737-241DD86FC852}"/>
            </c:ext>
          </c:extLst>
        </c:ser>
        <c:dLbls>
          <c:showLegendKey val="0"/>
          <c:showVal val="0"/>
          <c:showCatName val="0"/>
          <c:showSerName val="0"/>
          <c:showPercent val="0"/>
          <c:showBubbleSize val="0"/>
        </c:dLbls>
        <c:marker val="1"/>
        <c:smooth val="0"/>
        <c:axId val="89352832"/>
        <c:axId val="89359104"/>
      </c:lineChart>
      <c:dateAx>
        <c:axId val="89352832"/>
        <c:scaling>
          <c:orientation val="minMax"/>
        </c:scaling>
        <c:delete val="1"/>
        <c:axPos val="b"/>
        <c:numFmt formatCode="ge" sourceLinked="1"/>
        <c:majorTickMark val="none"/>
        <c:minorTickMark val="none"/>
        <c:tickLblPos val="none"/>
        <c:crossAx val="89359104"/>
        <c:crosses val="autoZero"/>
        <c:auto val="1"/>
        <c:lblOffset val="100"/>
        <c:baseTimeUnit val="years"/>
      </c:dateAx>
      <c:valAx>
        <c:axId val="8935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702.76</c:v>
                </c:pt>
                <c:pt idx="1">
                  <c:v>667.33</c:v>
                </c:pt>
                <c:pt idx="2">
                  <c:v>650.69000000000005</c:v>
                </c:pt>
                <c:pt idx="3">
                  <c:v>601.54</c:v>
                </c:pt>
                <c:pt idx="4">
                  <c:v>558.15</c:v>
                </c:pt>
              </c:numCache>
            </c:numRef>
          </c:val>
          <c:extLst xmlns:c16r2="http://schemas.microsoft.com/office/drawing/2015/06/chart">
            <c:ext xmlns:c16="http://schemas.microsoft.com/office/drawing/2014/chart" uri="{C3380CC4-5D6E-409C-BE32-E72D297353CC}">
              <c16:uniqueId val="{00000000-99E9-40C7-92F4-EC35C0DAE271}"/>
            </c:ext>
          </c:extLst>
        </c:ser>
        <c:dLbls>
          <c:showLegendKey val="0"/>
          <c:showVal val="0"/>
          <c:showCatName val="0"/>
          <c:showSerName val="0"/>
          <c:showPercent val="0"/>
          <c:showBubbleSize val="0"/>
        </c:dLbls>
        <c:gapWidth val="150"/>
        <c:axId val="89406464"/>
        <c:axId val="8940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99E9-40C7-92F4-EC35C0DAE271}"/>
            </c:ext>
          </c:extLst>
        </c:ser>
        <c:dLbls>
          <c:showLegendKey val="0"/>
          <c:showVal val="0"/>
          <c:showCatName val="0"/>
          <c:showSerName val="0"/>
          <c:showPercent val="0"/>
          <c:showBubbleSize val="0"/>
        </c:dLbls>
        <c:marker val="1"/>
        <c:smooth val="0"/>
        <c:axId val="89406464"/>
        <c:axId val="89408640"/>
      </c:lineChart>
      <c:dateAx>
        <c:axId val="89406464"/>
        <c:scaling>
          <c:orientation val="minMax"/>
        </c:scaling>
        <c:delete val="1"/>
        <c:axPos val="b"/>
        <c:numFmt formatCode="ge" sourceLinked="1"/>
        <c:majorTickMark val="none"/>
        <c:minorTickMark val="none"/>
        <c:tickLblPos val="none"/>
        <c:crossAx val="89408640"/>
        <c:crosses val="autoZero"/>
        <c:auto val="1"/>
        <c:lblOffset val="100"/>
        <c:baseTimeUnit val="years"/>
      </c:dateAx>
      <c:valAx>
        <c:axId val="8940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109.53</c:v>
                </c:pt>
                <c:pt idx="1">
                  <c:v>109.65</c:v>
                </c:pt>
                <c:pt idx="2">
                  <c:v>108.34</c:v>
                </c:pt>
                <c:pt idx="3">
                  <c:v>113.2</c:v>
                </c:pt>
                <c:pt idx="4">
                  <c:v>121.21</c:v>
                </c:pt>
              </c:numCache>
            </c:numRef>
          </c:val>
          <c:extLst xmlns:c16r2="http://schemas.microsoft.com/office/drawing/2015/06/chart">
            <c:ext xmlns:c16="http://schemas.microsoft.com/office/drawing/2014/chart" uri="{C3380CC4-5D6E-409C-BE32-E72D297353CC}">
              <c16:uniqueId val="{00000000-7BD2-47D1-9B5B-EB19FC8C66DD}"/>
            </c:ext>
          </c:extLst>
        </c:ser>
        <c:dLbls>
          <c:showLegendKey val="0"/>
          <c:showVal val="0"/>
          <c:showCatName val="0"/>
          <c:showSerName val="0"/>
          <c:showPercent val="0"/>
          <c:showBubbleSize val="0"/>
        </c:dLbls>
        <c:gapWidth val="150"/>
        <c:axId val="89419136"/>
        <c:axId val="8944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7BD2-47D1-9B5B-EB19FC8C66DD}"/>
            </c:ext>
          </c:extLst>
        </c:ser>
        <c:dLbls>
          <c:showLegendKey val="0"/>
          <c:showVal val="0"/>
          <c:showCatName val="0"/>
          <c:showSerName val="0"/>
          <c:showPercent val="0"/>
          <c:showBubbleSize val="0"/>
        </c:dLbls>
        <c:marker val="1"/>
        <c:smooth val="0"/>
        <c:axId val="89419136"/>
        <c:axId val="89441792"/>
      </c:lineChart>
      <c:dateAx>
        <c:axId val="89419136"/>
        <c:scaling>
          <c:orientation val="minMax"/>
        </c:scaling>
        <c:delete val="1"/>
        <c:axPos val="b"/>
        <c:numFmt formatCode="ge" sourceLinked="1"/>
        <c:majorTickMark val="none"/>
        <c:minorTickMark val="none"/>
        <c:tickLblPos val="none"/>
        <c:crossAx val="89441792"/>
        <c:crosses val="autoZero"/>
        <c:auto val="1"/>
        <c:lblOffset val="100"/>
        <c:baseTimeUnit val="years"/>
      </c:dateAx>
      <c:valAx>
        <c:axId val="894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150.63999999999999</c:v>
                </c:pt>
                <c:pt idx="1">
                  <c:v>153</c:v>
                </c:pt>
                <c:pt idx="2">
                  <c:v>155.07</c:v>
                </c:pt>
                <c:pt idx="3">
                  <c:v>147.13</c:v>
                </c:pt>
                <c:pt idx="4">
                  <c:v>137.62</c:v>
                </c:pt>
              </c:numCache>
            </c:numRef>
          </c:val>
          <c:extLst xmlns:c16r2="http://schemas.microsoft.com/office/drawing/2015/06/chart">
            <c:ext xmlns:c16="http://schemas.microsoft.com/office/drawing/2014/chart" uri="{C3380CC4-5D6E-409C-BE32-E72D297353CC}">
              <c16:uniqueId val="{00000000-4F2E-4FAB-A287-CCAD165A1644}"/>
            </c:ext>
          </c:extLst>
        </c:ser>
        <c:dLbls>
          <c:showLegendKey val="0"/>
          <c:showVal val="0"/>
          <c:showCatName val="0"/>
          <c:showSerName val="0"/>
          <c:showPercent val="0"/>
          <c:showBubbleSize val="0"/>
        </c:dLbls>
        <c:gapWidth val="150"/>
        <c:axId val="89655168"/>
        <c:axId val="8967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4F2E-4FAB-A287-CCAD165A1644}"/>
            </c:ext>
          </c:extLst>
        </c:ser>
        <c:dLbls>
          <c:showLegendKey val="0"/>
          <c:showVal val="0"/>
          <c:showCatName val="0"/>
          <c:showSerName val="0"/>
          <c:showPercent val="0"/>
          <c:showBubbleSize val="0"/>
        </c:dLbls>
        <c:marker val="1"/>
        <c:smooth val="0"/>
        <c:axId val="89655168"/>
        <c:axId val="89673728"/>
      </c:lineChart>
      <c:dateAx>
        <c:axId val="89655168"/>
        <c:scaling>
          <c:orientation val="minMax"/>
        </c:scaling>
        <c:delete val="1"/>
        <c:axPos val="b"/>
        <c:numFmt formatCode="ge" sourceLinked="1"/>
        <c:majorTickMark val="none"/>
        <c:minorTickMark val="none"/>
        <c:tickLblPos val="none"/>
        <c:crossAx val="89673728"/>
        <c:crosses val="autoZero"/>
        <c:auto val="1"/>
        <c:lblOffset val="100"/>
        <c:baseTimeUnit val="years"/>
      </c:dateAx>
      <c:valAx>
        <c:axId val="8967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甲良町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自治体職員</v>
      </c>
      <c r="AE8" s="82"/>
      <c r="AF8" s="82"/>
      <c r="AG8" s="82"/>
      <c r="AH8" s="82"/>
      <c r="AI8" s="82"/>
      <c r="AJ8" s="82"/>
      <c r="AK8" s="4"/>
      <c r="AL8" s="70">
        <f>データ!$R$6</f>
        <v>7146</v>
      </c>
      <c r="AM8" s="70"/>
      <c r="AN8" s="70"/>
      <c r="AO8" s="70"/>
      <c r="AP8" s="70"/>
      <c r="AQ8" s="70"/>
      <c r="AR8" s="70"/>
      <c r="AS8" s="70"/>
      <c r="AT8" s="66">
        <f>データ!$S$6</f>
        <v>13.63</v>
      </c>
      <c r="AU8" s="67"/>
      <c r="AV8" s="67"/>
      <c r="AW8" s="67"/>
      <c r="AX8" s="67"/>
      <c r="AY8" s="67"/>
      <c r="AZ8" s="67"/>
      <c r="BA8" s="67"/>
      <c r="BB8" s="69">
        <f>データ!$T$6</f>
        <v>524.28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68.930000000000007</v>
      </c>
      <c r="J10" s="67"/>
      <c r="K10" s="67"/>
      <c r="L10" s="67"/>
      <c r="M10" s="67"/>
      <c r="N10" s="67"/>
      <c r="O10" s="68"/>
      <c r="P10" s="69">
        <f>データ!$P$6</f>
        <v>100</v>
      </c>
      <c r="Q10" s="69"/>
      <c r="R10" s="69"/>
      <c r="S10" s="69"/>
      <c r="T10" s="69"/>
      <c r="U10" s="69"/>
      <c r="V10" s="69"/>
      <c r="W10" s="70">
        <f>データ!$Q$6</f>
        <v>3240</v>
      </c>
      <c r="X10" s="70"/>
      <c r="Y10" s="70"/>
      <c r="Z10" s="70"/>
      <c r="AA10" s="70"/>
      <c r="AB10" s="70"/>
      <c r="AC10" s="70"/>
      <c r="AD10" s="2"/>
      <c r="AE10" s="2"/>
      <c r="AF10" s="2"/>
      <c r="AG10" s="2"/>
      <c r="AH10" s="4"/>
      <c r="AI10" s="4"/>
      <c r="AJ10" s="4"/>
      <c r="AK10" s="4"/>
      <c r="AL10" s="70">
        <f>データ!$U$6</f>
        <v>7091</v>
      </c>
      <c r="AM10" s="70"/>
      <c r="AN10" s="70"/>
      <c r="AO10" s="70"/>
      <c r="AP10" s="70"/>
      <c r="AQ10" s="70"/>
      <c r="AR10" s="70"/>
      <c r="AS10" s="70"/>
      <c r="AT10" s="66">
        <f>データ!$V$6</f>
        <v>13.62</v>
      </c>
      <c r="AU10" s="67"/>
      <c r="AV10" s="67"/>
      <c r="AW10" s="67"/>
      <c r="AX10" s="67"/>
      <c r="AY10" s="67"/>
      <c r="AZ10" s="67"/>
      <c r="BA10" s="67"/>
      <c r="BB10" s="69">
        <f>データ!$W$6</f>
        <v>520.63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0NShbV1SS0aC0ib+uxi8dv8+D5Kfe+YPiwEEeCSR30seUvPFSZj94cRv7ocx+clwgJaygLtWl9MtnptxzU9clw==" saltValue="eLg/RpCCP0/3uzkxPA/Mo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254428</v>
      </c>
      <c r="D6" s="33">
        <f t="shared" si="3"/>
        <v>46</v>
      </c>
      <c r="E6" s="33">
        <f t="shared" si="3"/>
        <v>1</v>
      </c>
      <c r="F6" s="33">
        <f t="shared" si="3"/>
        <v>0</v>
      </c>
      <c r="G6" s="33">
        <f t="shared" si="3"/>
        <v>1</v>
      </c>
      <c r="H6" s="33" t="str">
        <f t="shared" si="3"/>
        <v>滋賀県　甲良町</v>
      </c>
      <c r="I6" s="33" t="str">
        <f t="shared" si="3"/>
        <v>法適用</v>
      </c>
      <c r="J6" s="33" t="str">
        <f t="shared" si="3"/>
        <v>水道事業</v>
      </c>
      <c r="K6" s="33" t="str">
        <f t="shared" si="3"/>
        <v>末端給水事業</v>
      </c>
      <c r="L6" s="33" t="str">
        <f t="shared" si="3"/>
        <v>A8</v>
      </c>
      <c r="M6" s="33" t="str">
        <f t="shared" si="3"/>
        <v>自治体職員</v>
      </c>
      <c r="N6" s="34" t="str">
        <f t="shared" si="3"/>
        <v>-</v>
      </c>
      <c r="O6" s="34">
        <f t="shared" si="3"/>
        <v>68.930000000000007</v>
      </c>
      <c r="P6" s="34">
        <f t="shared" si="3"/>
        <v>100</v>
      </c>
      <c r="Q6" s="34">
        <f t="shared" si="3"/>
        <v>3240</v>
      </c>
      <c r="R6" s="34">
        <f t="shared" si="3"/>
        <v>7146</v>
      </c>
      <c r="S6" s="34">
        <f t="shared" si="3"/>
        <v>13.63</v>
      </c>
      <c r="T6" s="34">
        <f t="shared" si="3"/>
        <v>524.28</v>
      </c>
      <c r="U6" s="34">
        <f t="shared" si="3"/>
        <v>7091</v>
      </c>
      <c r="V6" s="34">
        <f t="shared" si="3"/>
        <v>13.62</v>
      </c>
      <c r="W6" s="34">
        <f t="shared" si="3"/>
        <v>520.63</v>
      </c>
      <c r="X6" s="35">
        <f>IF(X7="",NA(),X7)</f>
        <v>115.28</v>
      </c>
      <c r="Y6" s="35">
        <f t="shared" ref="Y6:AG6" si="4">IF(Y7="",NA(),Y7)</f>
        <v>111.81</v>
      </c>
      <c r="Z6" s="35">
        <f t="shared" si="4"/>
        <v>110.95</v>
      </c>
      <c r="AA6" s="35">
        <f t="shared" si="4"/>
        <v>114.87</v>
      </c>
      <c r="AB6" s="35">
        <f t="shared" si="4"/>
        <v>120.74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4412.67</v>
      </c>
      <c r="AU6" s="35">
        <f t="shared" ref="AU6:BC6" si="6">IF(AU7="",NA(),AU7)</f>
        <v>422.98</v>
      </c>
      <c r="AV6" s="35">
        <f t="shared" si="6"/>
        <v>444.54</v>
      </c>
      <c r="AW6" s="35">
        <f t="shared" si="6"/>
        <v>435.11</v>
      </c>
      <c r="AX6" s="35">
        <f t="shared" si="6"/>
        <v>443.73</v>
      </c>
      <c r="AY6" s="35">
        <f t="shared" si="6"/>
        <v>1164.51</v>
      </c>
      <c r="AZ6" s="35">
        <f t="shared" si="6"/>
        <v>434.72</v>
      </c>
      <c r="BA6" s="35">
        <f t="shared" si="6"/>
        <v>416.14</v>
      </c>
      <c r="BB6" s="35">
        <f t="shared" si="6"/>
        <v>371.89</v>
      </c>
      <c r="BC6" s="35">
        <f t="shared" si="6"/>
        <v>293.23</v>
      </c>
      <c r="BD6" s="34" t="str">
        <f>IF(BD7="","",IF(BD7="-","【-】","【"&amp;SUBSTITUTE(TEXT(BD7,"#,##0.00"),"-","△")&amp;"】"))</f>
        <v>【264.34】</v>
      </c>
      <c r="BE6" s="35">
        <f>IF(BE7="",NA(),BE7)</f>
        <v>702.76</v>
      </c>
      <c r="BF6" s="35">
        <f t="shared" ref="BF6:BN6" si="7">IF(BF7="",NA(),BF7)</f>
        <v>667.33</v>
      </c>
      <c r="BG6" s="35">
        <f t="shared" si="7"/>
        <v>650.69000000000005</v>
      </c>
      <c r="BH6" s="35">
        <f t="shared" si="7"/>
        <v>601.54</v>
      </c>
      <c r="BI6" s="35">
        <f t="shared" si="7"/>
        <v>558.15</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109.53</v>
      </c>
      <c r="BQ6" s="35">
        <f t="shared" ref="BQ6:BY6" si="8">IF(BQ7="",NA(),BQ7)</f>
        <v>109.65</v>
      </c>
      <c r="BR6" s="35">
        <f t="shared" si="8"/>
        <v>108.34</v>
      </c>
      <c r="BS6" s="35">
        <f t="shared" si="8"/>
        <v>113.2</v>
      </c>
      <c r="BT6" s="35">
        <f t="shared" si="8"/>
        <v>121.21</v>
      </c>
      <c r="BU6" s="35">
        <f t="shared" si="8"/>
        <v>90.64</v>
      </c>
      <c r="BV6" s="35">
        <f t="shared" si="8"/>
        <v>93.66</v>
      </c>
      <c r="BW6" s="35">
        <f t="shared" si="8"/>
        <v>92.76</v>
      </c>
      <c r="BX6" s="35">
        <f t="shared" si="8"/>
        <v>93.28</v>
      </c>
      <c r="BY6" s="35">
        <f t="shared" si="8"/>
        <v>87.51</v>
      </c>
      <c r="BZ6" s="34" t="str">
        <f>IF(BZ7="","",IF(BZ7="-","【-】","【"&amp;SUBSTITUTE(TEXT(BZ7,"#,##0.00"),"-","△")&amp;"】"))</f>
        <v>【104.36】</v>
      </c>
      <c r="CA6" s="35">
        <f>IF(CA7="",NA(),CA7)</f>
        <v>150.63999999999999</v>
      </c>
      <c r="CB6" s="35">
        <f t="shared" ref="CB6:CJ6" si="9">IF(CB7="",NA(),CB7)</f>
        <v>153</v>
      </c>
      <c r="CC6" s="35">
        <f t="shared" si="9"/>
        <v>155.07</v>
      </c>
      <c r="CD6" s="35">
        <f t="shared" si="9"/>
        <v>147.13</v>
      </c>
      <c r="CE6" s="35">
        <f t="shared" si="9"/>
        <v>137.62</v>
      </c>
      <c r="CF6" s="35">
        <f t="shared" si="9"/>
        <v>213.52</v>
      </c>
      <c r="CG6" s="35">
        <f t="shared" si="9"/>
        <v>208.21</v>
      </c>
      <c r="CH6" s="35">
        <f t="shared" si="9"/>
        <v>208.67</v>
      </c>
      <c r="CI6" s="35">
        <f t="shared" si="9"/>
        <v>208.29</v>
      </c>
      <c r="CJ6" s="35">
        <f t="shared" si="9"/>
        <v>218.42</v>
      </c>
      <c r="CK6" s="34" t="str">
        <f>IF(CK7="","",IF(CK7="-","【-】","【"&amp;SUBSTITUTE(TEXT(CK7,"#,##0.00"),"-","△")&amp;"】"))</f>
        <v>【165.71】</v>
      </c>
      <c r="CL6" s="35">
        <f>IF(CL7="",NA(),CL7)</f>
        <v>41.95</v>
      </c>
      <c r="CM6" s="35">
        <f t="shared" ref="CM6:CU6" si="10">IF(CM7="",NA(),CM7)</f>
        <v>39.729999999999997</v>
      </c>
      <c r="CN6" s="35">
        <f t="shared" si="10"/>
        <v>37.159999999999997</v>
      </c>
      <c r="CO6" s="35">
        <f t="shared" si="10"/>
        <v>37.74</v>
      </c>
      <c r="CP6" s="35">
        <f t="shared" si="10"/>
        <v>37.68</v>
      </c>
      <c r="CQ6" s="35">
        <f t="shared" si="10"/>
        <v>49.77</v>
      </c>
      <c r="CR6" s="35">
        <f t="shared" si="10"/>
        <v>49.22</v>
      </c>
      <c r="CS6" s="35">
        <f t="shared" si="10"/>
        <v>49.08</v>
      </c>
      <c r="CT6" s="35">
        <f t="shared" si="10"/>
        <v>49.32</v>
      </c>
      <c r="CU6" s="35">
        <f t="shared" si="10"/>
        <v>50.24</v>
      </c>
      <c r="CV6" s="34" t="str">
        <f>IF(CV7="","",IF(CV7="-","【-】","【"&amp;SUBSTITUTE(TEXT(CV7,"#,##0.00"),"-","△")&amp;"】"))</f>
        <v>【60.41】</v>
      </c>
      <c r="CW6" s="35">
        <f>IF(CW7="",NA(),CW7)</f>
        <v>81.62</v>
      </c>
      <c r="CX6" s="35">
        <f t="shared" ref="CX6:DF6" si="11">IF(CX7="",NA(),CX7)</f>
        <v>84.84</v>
      </c>
      <c r="CY6" s="35">
        <f t="shared" si="11"/>
        <v>86.32</v>
      </c>
      <c r="CZ6" s="35">
        <f t="shared" si="11"/>
        <v>86.04</v>
      </c>
      <c r="DA6" s="35">
        <f t="shared" si="11"/>
        <v>85.06</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24.21</v>
      </c>
      <c r="DI6" s="35">
        <f t="shared" ref="DI6:DQ6" si="12">IF(DI7="",NA(),DI7)</f>
        <v>40.74</v>
      </c>
      <c r="DJ6" s="35">
        <f t="shared" si="12"/>
        <v>43.22</v>
      </c>
      <c r="DK6" s="35">
        <f t="shared" si="12"/>
        <v>45.64</v>
      </c>
      <c r="DL6" s="35">
        <f t="shared" si="12"/>
        <v>48.02</v>
      </c>
      <c r="DM6" s="35">
        <f t="shared" si="12"/>
        <v>36.43</v>
      </c>
      <c r="DN6" s="35">
        <f t="shared" si="12"/>
        <v>46.12</v>
      </c>
      <c r="DO6" s="35">
        <f t="shared" si="12"/>
        <v>47.44</v>
      </c>
      <c r="DP6" s="35">
        <f t="shared" si="12"/>
        <v>48.3</v>
      </c>
      <c r="DQ6" s="35">
        <f t="shared" si="12"/>
        <v>45.14</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0.22</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254428</v>
      </c>
      <c r="D7" s="37">
        <v>46</v>
      </c>
      <c r="E7" s="37">
        <v>1</v>
      </c>
      <c r="F7" s="37">
        <v>0</v>
      </c>
      <c r="G7" s="37">
        <v>1</v>
      </c>
      <c r="H7" s="37" t="s">
        <v>105</v>
      </c>
      <c r="I7" s="37" t="s">
        <v>106</v>
      </c>
      <c r="J7" s="37" t="s">
        <v>107</v>
      </c>
      <c r="K7" s="37" t="s">
        <v>108</v>
      </c>
      <c r="L7" s="37" t="s">
        <v>109</v>
      </c>
      <c r="M7" s="37" t="s">
        <v>110</v>
      </c>
      <c r="N7" s="38" t="s">
        <v>111</v>
      </c>
      <c r="O7" s="38">
        <v>68.930000000000007</v>
      </c>
      <c r="P7" s="38">
        <v>100</v>
      </c>
      <c r="Q7" s="38">
        <v>3240</v>
      </c>
      <c r="R7" s="38">
        <v>7146</v>
      </c>
      <c r="S7" s="38">
        <v>13.63</v>
      </c>
      <c r="T7" s="38">
        <v>524.28</v>
      </c>
      <c r="U7" s="38">
        <v>7091</v>
      </c>
      <c r="V7" s="38">
        <v>13.62</v>
      </c>
      <c r="W7" s="38">
        <v>520.63</v>
      </c>
      <c r="X7" s="38">
        <v>115.28</v>
      </c>
      <c r="Y7" s="38">
        <v>111.81</v>
      </c>
      <c r="Z7" s="38">
        <v>110.95</v>
      </c>
      <c r="AA7" s="38">
        <v>114.87</v>
      </c>
      <c r="AB7" s="38">
        <v>120.74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4412.67</v>
      </c>
      <c r="AU7" s="38">
        <v>422.98</v>
      </c>
      <c r="AV7" s="38">
        <v>444.54</v>
      </c>
      <c r="AW7" s="38">
        <v>435.11</v>
      </c>
      <c r="AX7" s="38">
        <v>443.73</v>
      </c>
      <c r="AY7" s="38">
        <v>1164.51</v>
      </c>
      <c r="AZ7" s="38">
        <v>434.72</v>
      </c>
      <c r="BA7" s="38">
        <v>416.14</v>
      </c>
      <c r="BB7" s="38">
        <v>371.89</v>
      </c>
      <c r="BC7" s="38">
        <v>293.23</v>
      </c>
      <c r="BD7" s="38">
        <v>264.33999999999997</v>
      </c>
      <c r="BE7" s="38">
        <v>702.76</v>
      </c>
      <c r="BF7" s="38">
        <v>667.33</v>
      </c>
      <c r="BG7" s="38">
        <v>650.69000000000005</v>
      </c>
      <c r="BH7" s="38">
        <v>601.54</v>
      </c>
      <c r="BI7" s="38">
        <v>558.15</v>
      </c>
      <c r="BJ7" s="38">
        <v>498.27</v>
      </c>
      <c r="BK7" s="38">
        <v>495.76</v>
      </c>
      <c r="BL7" s="38">
        <v>487.22</v>
      </c>
      <c r="BM7" s="38">
        <v>483.11</v>
      </c>
      <c r="BN7" s="38">
        <v>542.29999999999995</v>
      </c>
      <c r="BO7" s="38">
        <v>274.27</v>
      </c>
      <c r="BP7" s="38">
        <v>109.53</v>
      </c>
      <c r="BQ7" s="38">
        <v>109.65</v>
      </c>
      <c r="BR7" s="38">
        <v>108.34</v>
      </c>
      <c r="BS7" s="38">
        <v>113.2</v>
      </c>
      <c r="BT7" s="38">
        <v>121.21</v>
      </c>
      <c r="BU7" s="38">
        <v>90.64</v>
      </c>
      <c r="BV7" s="38">
        <v>93.66</v>
      </c>
      <c r="BW7" s="38">
        <v>92.76</v>
      </c>
      <c r="BX7" s="38">
        <v>93.28</v>
      </c>
      <c r="BY7" s="38">
        <v>87.51</v>
      </c>
      <c r="BZ7" s="38">
        <v>104.36</v>
      </c>
      <c r="CA7" s="38">
        <v>150.63999999999999</v>
      </c>
      <c r="CB7" s="38">
        <v>153</v>
      </c>
      <c r="CC7" s="38">
        <v>155.07</v>
      </c>
      <c r="CD7" s="38">
        <v>147.13</v>
      </c>
      <c r="CE7" s="38">
        <v>137.62</v>
      </c>
      <c r="CF7" s="38">
        <v>213.52</v>
      </c>
      <c r="CG7" s="38">
        <v>208.21</v>
      </c>
      <c r="CH7" s="38">
        <v>208.67</v>
      </c>
      <c r="CI7" s="38">
        <v>208.29</v>
      </c>
      <c r="CJ7" s="38">
        <v>218.42</v>
      </c>
      <c r="CK7" s="38">
        <v>165.71</v>
      </c>
      <c r="CL7" s="38">
        <v>41.95</v>
      </c>
      <c r="CM7" s="38">
        <v>39.729999999999997</v>
      </c>
      <c r="CN7" s="38">
        <v>37.159999999999997</v>
      </c>
      <c r="CO7" s="38">
        <v>37.74</v>
      </c>
      <c r="CP7" s="38">
        <v>37.68</v>
      </c>
      <c r="CQ7" s="38">
        <v>49.77</v>
      </c>
      <c r="CR7" s="38">
        <v>49.22</v>
      </c>
      <c r="CS7" s="38">
        <v>49.08</v>
      </c>
      <c r="CT7" s="38">
        <v>49.32</v>
      </c>
      <c r="CU7" s="38">
        <v>50.24</v>
      </c>
      <c r="CV7" s="38">
        <v>60.41</v>
      </c>
      <c r="CW7" s="38">
        <v>81.62</v>
      </c>
      <c r="CX7" s="38">
        <v>84.84</v>
      </c>
      <c r="CY7" s="38">
        <v>86.32</v>
      </c>
      <c r="CZ7" s="38">
        <v>86.04</v>
      </c>
      <c r="DA7" s="38">
        <v>85.06</v>
      </c>
      <c r="DB7" s="38">
        <v>79.98</v>
      </c>
      <c r="DC7" s="38">
        <v>79.48</v>
      </c>
      <c r="DD7" s="38">
        <v>79.3</v>
      </c>
      <c r="DE7" s="38">
        <v>79.34</v>
      </c>
      <c r="DF7" s="38">
        <v>78.650000000000006</v>
      </c>
      <c r="DG7" s="38">
        <v>89.93</v>
      </c>
      <c r="DH7" s="38">
        <v>24.21</v>
      </c>
      <c r="DI7" s="38">
        <v>40.74</v>
      </c>
      <c r="DJ7" s="38">
        <v>43.22</v>
      </c>
      <c r="DK7" s="38">
        <v>45.64</v>
      </c>
      <c r="DL7" s="38">
        <v>48.02</v>
      </c>
      <c r="DM7" s="38">
        <v>36.43</v>
      </c>
      <c r="DN7" s="38">
        <v>46.12</v>
      </c>
      <c r="DO7" s="38">
        <v>47.44</v>
      </c>
      <c r="DP7" s="38">
        <v>48.3</v>
      </c>
      <c r="DQ7" s="38">
        <v>45.14</v>
      </c>
      <c r="DR7" s="38">
        <v>48.12</v>
      </c>
      <c r="DS7" s="38">
        <v>0</v>
      </c>
      <c r="DT7" s="38">
        <v>0</v>
      </c>
      <c r="DU7" s="38">
        <v>0</v>
      </c>
      <c r="DV7" s="38">
        <v>0</v>
      </c>
      <c r="DW7" s="38">
        <v>0</v>
      </c>
      <c r="DX7" s="38">
        <v>8.7200000000000006</v>
      </c>
      <c r="DY7" s="38">
        <v>9.86</v>
      </c>
      <c r="DZ7" s="38">
        <v>11.16</v>
      </c>
      <c r="EA7" s="38">
        <v>12.43</v>
      </c>
      <c r="EB7" s="38">
        <v>13.58</v>
      </c>
      <c r="EC7" s="38">
        <v>15.89</v>
      </c>
      <c r="ED7" s="38">
        <v>0.22</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kensui</cp:lastModifiedBy>
  <cp:lastPrinted>2019-01-23T09:22:01Z</cp:lastPrinted>
  <dcterms:created xsi:type="dcterms:W3CDTF">2018-12-03T08:33:42Z</dcterms:created>
  <dcterms:modified xsi:type="dcterms:W3CDTF">2019-01-23T09:25:51Z</dcterms:modified>
  <cp:category/>
</cp:coreProperties>
</file>