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Wg51s8rhvifREdvq32iEpghFa5vqFpuLEH5carH/IbwffCF46Q3tXKgOoaelDsffpwZTIo/ibGe7TsMrbp4Nrg==" workbookSaltValue="YkoHNECXLJJ5KvRpD/qxW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<sst xmlns="http://schemas.openxmlformats.org/spreadsheetml/2006/main" count="320" uniqueCount="120">
  <si>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</si>
  <si>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</si>
  <si>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</si>
  <si>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</si>
  <si>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</si>
  <si>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</si>
  <si>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</si>
  <si>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</si>
  <si>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</si>
  <si>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</si>
  <si>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</si>
  <si>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</si>
  <si>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</si>
  <si>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</si>
  <si>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</si>
  <si>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</si>
  <si>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</si>
  <si>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</si>
  <si>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</si>
  <si>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</si>
  <si>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</si>
  <si>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</si>
  <si>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</si>
  <si>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</si>
  <si>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</si>
  <si>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</si>
  <si>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</si>
  <si>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</si>
  <si>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</si>
  <si>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</si>
  <si>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</si>
  <si>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</si>
  <si>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</si>
  <si>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</si>
  <si>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</si>
  <si>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</si>
  <si>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</si>
  <si>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</si>
  <si>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</si>
  <si>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</si>
  <si>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</si>
  <si>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</si>
  <si>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</si>
  <si>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</si>
  <si>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</si>
  <si>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</si>
  <si>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</si>
  <si>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</si>
  <si>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</si>
  <si>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</si>
  <si>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</si>
  <si>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</si>
  <si>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</si>
  <si>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</si>
  <si>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</si>
  <si>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</si>
  <si>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</si>
  <si>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</si>
  <si>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</si>
  <si>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</si>
  <si>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</si>
  <si>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</si>
  <si>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</si>
  <si>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</si>
  <si>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</si>
  <si>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</si>
  <si>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</si>
  <si>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</si>
  <si>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</si>
  <si>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</si>
  <si>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</si>
  <si>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</si>
  <si>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</si>
  <si>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</si>
  <si>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</si>
  <si>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</si>
  <si>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</si>
  <si>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</si>
  <si>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</si>
  <si>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</si>
  <si>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</si>
  <si>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</si>
  <si>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</si>
  <si>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</si>
  <si>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</si>
  <si>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</si>
  <si>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</si>
  <si>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</si>
  <si>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</si>
  <si>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</si>
  <si>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</si>
  <si>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</si>
  <si>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</si>
  <si>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</si>
  <si>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</si>
  <si>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</si>
  <si>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</si>
  <si>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</si>
  <si>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</si>
  <si>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</si>
  <si>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</si>
  <si>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</si>
  <si>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</si>
  <si>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</si>
  <si>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</si>
  <si>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豊郷町</t>
  </si>
  <si>
    <t>法適用</t>
  </si>
  <si>
    <t>水道事業</t>
  </si>
  <si>
    <t>末端給水事業</t>
  </si>
  <si>
    <t>A8</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</si>
  <si>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</si>
  <si>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</si>
  <si>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</si>
  <si>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</si>
  <si>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</si>
  <si>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</si>
  <si>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</si>
  <si>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北部地区における老朽管を平成22年～平成27年度の5年間で耐震化しましたが、今後の大地震に備え浄水場の耐震診断及び管路の耐震化計画に基づき耐震化を図る必要があります。また今後管路等の施設の老朽化を考えるとと大規模な支出が予想されることから、アセットマネジメント（資産管理計画）をもとに中長期の計画的、効率的な施設の更新と財源確保を進めていく必要があります。</t>
    <phoneticPr fontId="4"/>
  </si>
  <si>
    <t xml:space="preserve">今後人口減少が見込まれることや企業債残高の負担が大きく経営を圧迫しており、施設等の更新計画に対する財源の確保は厳しい状態にあります。少しでも施設等を長寿命化できるようにし、支出を抑制しながら経営改善が図られるよう努力したうえで、料金の値上げ等の見直しを考える必要性があります。
</t>
    <phoneticPr fontId="4"/>
  </si>
  <si>
    <t xml:space="preserve">収益的収支比率、料金回収率においては、類似団体と比較しても低い状態にあります。料金収入の不足が主な原因ですが、今後町の人口は減少していくと推計されており料金収入の減少が懸念されます。
　企業債残高対給水収益比率についても類似団体と比べて高い水準にあり財政を圧迫しており、今後の更新計画について注視する必要があります。
　有収率は類似団体と比較しても大きな乖離はありませんが、より漏水防止対策に努める必要があります。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</si>
</sst>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D4F4-4ABF-B589-B3B284D1597D}"/>
            </c:ext>
          </c:extLst>
        </c:ser>
        <c:dLbls>
          <c:showLegendKey val="0"/>
          <c:showVal val="0"/>
          <c:showCatName val="0"/>
          <c:showSerName val="0"/>
          <c:showPercent val="0"/>
          <c:showBubbleSize val="0"/>
        </c:dLbls>
        <c:gapWidth val="150"/>
        <c:axId val="90922368"/>
        <c:axId val="909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xmlns:c16r2="http://schemas.microsoft.com/office/drawing/2015/06/chart">
            <c:ext xmlns:c16="http://schemas.microsoft.com/office/drawing/2014/chart" uri="{C3380CC4-5D6E-409C-BE32-E72D297353CC}">
              <c16:uniqueId val="{00000001-D4F4-4ABF-B589-B3B284D1597D}"/>
            </c:ext>
          </c:extLst>
        </c:ser>
        <c:dLbls>
          <c:showLegendKey val="0"/>
          <c:showVal val="0"/>
          <c:showCatName val="0"/>
          <c:showSerName val="0"/>
          <c:showPercent val="0"/>
          <c:showBubbleSize val="0"/>
        </c:dLbls>
        <c:marker val="1"/>
        <c:smooth val="0"/>
        <c:axId val="90922368"/>
        <c:axId val="90927872"/>
      </c:lineChart>
      <c:dateAx>
        <c:axId val="90922368"/>
        <c:scaling>
          <c:orientation val="minMax"/>
        </c:scaling>
        <c:delete val="1"/>
        <c:axPos val="b"/>
        <c:numFmt formatCode="ge" sourceLinked="1"/>
        <c:majorTickMark val="none"/>
        <c:minorTickMark val="none"/>
        <c:tickLblPos val="none"/>
        <c:crossAx val="90927872"/>
        <c:crosses val="autoZero"/>
        <c:auto val="1"/>
        <c:lblOffset val="100"/>
        <c:baseTimeUnit val="years"/>
      </c:dateAx>
      <c:valAx>
        <c:axId val="909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28.66</c:v>
                </c:pt>
              </c:numCache>
            </c:numRef>
          </c:val>
          <c:extLst xmlns:c16r2="http://schemas.microsoft.com/office/drawing/2015/06/chart">
            <c:ext xmlns:c16="http://schemas.microsoft.com/office/drawing/2014/chart" uri="{C3380CC4-5D6E-409C-BE32-E72D297353CC}">
              <c16:uniqueId val="{00000000-C26A-414C-AA2C-203C28AE23DF}"/>
            </c:ext>
          </c:extLst>
        </c:ser>
        <c:dLbls>
          <c:showLegendKey val="0"/>
          <c:showVal val="0"/>
          <c:showCatName val="0"/>
          <c:showSerName val="0"/>
          <c:showPercent val="0"/>
          <c:showBubbleSize val="0"/>
        </c:dLbls>
        <c:gapWidth val="150"/>
        <c:axId val="97326592"/>
        <c:axId val="9732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50.24</c:v>
                </c:pt>
              </c:numCache>
            </c:numRef>
          </c:val>
          <c:smooth val="0"/>
          <c:extLst xmlns:c16r2="http://schemas.microsoft.com/office/drawing/2015/06/chart">
            <c:ext xmlns:c16="http://schemas.microsoft.com/office/drawing/2014/chart" uri="{C3380CC4-5D6E-409C-BE32-E72D297353CC}">
              <c16:uniqueId val="{00000001-C26A-414C-AA2C-203C28AE23DF}"/>
            </c:ext>
          </c:extLst>
        </c:ser>
        <c:dLbls>
          <c:showLegendKey val="0"/>
          <c:showVal val="0"/>
          <c:showCatName val="0"/>
          <c:showSerName val="0"/>
          <c:showPercent val="0"/>
          <c:showBubbleSize val="0"/>
        </c:dLbls>
        <c:marker val="1"/>
        <c:smooth val="0"/>
        <c:axId val="97326592"/>
        <c:axId val="97328512"/>
      </c:lineChart>
      <c:dateAx>
        <c:axId val="97326592"/>
        <c:scaling>
          <c:orientation val="minMax"/>
        </c:scaling>
        <c:delete val="1"/>
        <c:axPos val="b"/>
        <c:numFmt formatCode="ge" sourceLinked="1"/>
        <c:majorTickMark val="none"/>
        <c:minorTickMark val="none"/>
        <c:tickLblPos val="none"/>
        <c:crossAx val="97328512"/>
        <c:crosses val="autoZero"/>
        <c:auto val="1"/>
        <c:lblOffset val="100"/>
        <c:baseTimeUnit val="years"/>
      </c:dateAx>
      <c:valAx>
        <c:axId val="973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82.1</c:v>
                </c:pt>
              </c:numCache>
            </c:numRef>
          </c:val>
          <c:extLst xmlns:c16r2="http://schemas.microsoft.com/office/drawing/2015/06/chart">
            <c:ext xmlns:c16="http://schemas.microsoft.com/office/drawing/2014/chart" uri="{C3380CC4-5D6E-409C-BE32-E72D297353CC}">
              <c16:uniqueId val="{00000000-0E31-4A4F-9704-2086DFE0A12A}"/>
            </c:ext>
          </c:extLst>
        </c:ser>
        <c:dLbls>
          <c:showLegendKey val="0"/>
          <c:showVal val="0"/>
          <c:showCatName val="0"/>
          <c:showSerName val="0"/>
          <c:showPercent val="0"/>
          <c:showBubbleSize val="0"/>
        </c:dLbls>
        <c:gapWidth val="150"/>
        <c:axId val="97380224"/>
        <c:axId val="9706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78.650000000000006</c:v>
                </c:pt>
              </c:numCache>
            </c:numRef>
          </c:val>
          <c:smooth val="0"/>
          <c:extLst xmlns:c16r2="http://schemas.microsoft.com/office/drawing/2015/06/chart">
            <c:ext xmlns:c16="http://schemas.microsoft.com/office/drawing/2014/chart" uri="{C3380CC4-5D6E-409C-BE32-E72D297353CC}">
              <c16:uniqueId val="{00000001-0E31-4A4F-9704-2086DFE0A12A}"/>
            </c:ext>
          </c:extLst>
        </c:ser>
        <c:dLbls>
          <c:showLegendKey val="0"/>
          <c:showVal val="0"/>
          <c:showCatName val="0"/>
          <c:showSerName val="0"/>
          <c:showPercent val="0"/>
          <c:showBubbleSize val="0"/>
        </c:dLbls>
        <c:marker val="1"/>
        <c:smooth val="0"/>
        <c:axId val="97380224"/>
        <c:axId val="97067008"/>
      </c:lineChart>
      <c:dateAx>
        <c:axId val="97380224"/>
        <c:scaling>
          <c:orientation val="minMax"/>
        </c:scaling>
        <c:delete val="1"/>
        <c:axPos val="b"/>
        <c:numFmt formatCode="ge" sourceLinked="1"/>
        <c:majorTickMark val="none"/>
        <c:minorTickMark val="none"/>
        <c:tickLblPos val="none"/>
        <c:crossAx val="97067008"/>
        <c:crosses val="autoZero"/>
        <c:auto val="1"/>
        <c:lblOffset val="100"/>
        <c:baseTimeUnit val="years"/>
      </c:dateAx>
      <c:valAx>
        <c:axId val="9706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8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81.25</c:v>
                </c:pt>
              </c:numCache>
            </c:numRef>
          </c:val>
          <c:extLst xmlns:c16r2="http://schemas.microsoft.com/office/drawing/2015/06/chart">
            <c:ext xmlns:c16="http://schemas.microsoft.com/office/drawing/2014/chart" uri="{C3380CC4-5D6E-409C-BE32-E72D297353CC}">
              <c16:uniqueId val="{00000000-6917-4313-AECD-CF4D9409B185}"/>
            </c:ext>
          </c:extLst>
        </c:ser>
        <c:dLbls>
          <c:showLegendKey val="0"/>
          <c:showVal val="0"/>
          <c:showCatName val="0"/>
          <c:showSerName val="0"/>
          <c:showPercent val="0"/>
          <c:showBubbleSize val="0"/>
        </c:dLbls>
        <c:gapWidth val="150"/>
        <c:axId val="91236608"/>
        <c:axId val="912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104.47</c:v>
                </c:pt>
              </c:numCache>
            </c:numRef>
          </c:val>
          <c:smooth val="0"/>
          <c:extLst xmlns:c16r2="http://schemas.microsoft.com/office/drawing/2015/06/chart">
            <c:ext xmlns:c16="http://schemas.microsoft.com/office/drawing/2014/chart" uri="{C3380CC4-5D6E-409C-BE32-E72D297353CC}">
              <c16:uniqueId val="{00000001-6917-4313-AECD-CF4D9409B185}"/>
            </c:ext>
          </c:extLst>
        </c:ser>
        <c:dLbls>
          <c:showLegendKey val="0"/>
          <c:showVal val="0"/>
          <c:showCatName val="0"/>
          <c:showSerName val="0"/>
          <c:showPercent val="0"/>
          <c:showBubbleSize val="0"/>
        </c:dLbls>
        <c:marker val="1"/>
        <c:smooth val="0"/>
        <c:axId val="91236608"/>
        <c:axId val="91246976"/>
      </c:lineChart>
      <c:dateAx>
        <c:axId val="91236608"/>
        <c:scaling>
          <c:orientation val="minMax"/>
        </c:scaling>
        <c:delete val="1"/>
        <c:axPos val="b"/>
        <c:numFmt formatCode="ge" sourceLinked="1"/>
        <c:majorTickMark val="none"/>
        <c:minorTickMark val="none"/>
        <c:tickLblPos val="none"/>
        <c:crossAx val="91246976"/>
        <c:crosses val="autoZero"/>
        <c:auto val="1"/>
        <c:lblOffset val="100"/>
        <c:baseTimeUnit val="years"/>
      </c:dateAx>
      <c:valAx>
        <c:axId val="9124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2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8.2200000000000006</c:v>
                </c:pt>
              </c:numCache>
            </c:numRef>
          </c:val>
          <c:extLst xmlns:c16r2="http://schemas.microsoft.com/office/drawing/2015/06/chart">
            <c:ext xmlns:c16="http://schemas.microsoft.com/office/drawing/2014/chart" uri="{C3380CC4-5D6E-409C-BE32-E72D297353CC}">
              <c16:uniqueId val="{00000000-074C-435B-B3B5-E6017181FC3A}"/>
            </c:ext>
          </c:extLst>
        </c:ser>
        <c:dLbls>
          <c:showLegendKey val="0"/>
          <c:showVal val="0"/>
          <c:showCatName val="0"/>
          <c:showSerName val="0"/>
          <c:showPercent val="0"/>
          <c:showBubbleSize val="0"/>
        </c:dLbls>
        <c:gapWidth val="150"/>
        <c:axId val="91277952"/>
        <c:axId val="966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45.14</c:v>
                </c:pt>
              </c:numCache>
            </c:numRef>
          </c:val>
          <c:smooth val="0"/>
          <c:extLst xmlns:c16r2="http://schemas.microsoft.com/office/drawing/2015/06/chart">
            <c:ext xmlns:c16="http://schemas.microsoft.com/office/drawing/2014/chart" uri="{C3380CC4-5D6E-409C-BE32-E72D297353CC}">
              <c16:uniqueId val="{00000001-074C-435B-B3B5-E6017181FC3A}"/>
            </c:ext>
          </c:extLst>
        </c:ser>
        <c:dLbls>
          <c:showLegendKey val="0"/>
          <c:showVal val="0"/>
          <c:showCatName val="0"/>
          <c:showSerName val="0"/>
          <c:showPercent val="0"/>
          <c:showBubbleSize val="0"/>
        </c:dLbls>
        <c:marker val="1"/>
        <c:smooth val="0"/>
        <c:axId val="91277952"/>
        <c:axId val="96666368"/>
      </c:lineChart>
      <c:dateAx>
        <c:axId val="91277952"/>
        <c:scaling>
          <c:orientation val="minMax"/>
        </c:scaling>
        <c:delete val="1"/>
        <c:axPos val="b"/>
        <c:numFmt formatCode="ge" sourceLinked="1"/>
        <c:majorTickMark val="none"/>
        <c:minorTickMark val="none"/>
        <c:tickLblPos val="none"/>
        <c:crossAx val="96666368"/>
        <c:crosses val="autoZero"/>
        <c:auto val="1"/>
        <c:lblOffset val="100"/>
        <c:baseTimeUnit val="years"/>
      </c:dateAx>
      <c:valAx>
        <c:axId val="966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C03-49FC-BDD6-4729B10DC507}"/>
            </c:ext>
          </c:extLst>
        </c:ser>
        <c:dLbls>
          <c:showLegendKey val="0"/>
          <c:showVal val="0"/>
          <c:showCatName val="0"/>
          <c:showSerName val="0"/>
          <c:showPercent val="0"/>
          <c:showBubbleSize val="0"/>
        </c:dLbls>
        <c:gapWidth val="150"/>
        <c:axId val="96697344"/>
        <c:axId val="9671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13.58</c:v>
                </c:pt>
              </c:numCache>
            </c:numRef>
          </c:val>
          <c:smooth val="0"/>
          <c:extLst xmlns:c16r2="http://schemas.microsoft.com/office/drawing/2015/06/chart">
            <c:ext xmlns:c16="http://schemas.microsoft.com/office/drawing/2014/chart" uri="{C3380CC4-5D6E-409C-BE32-E72D297353CC}">
              <c16:uniqueId val="{00000001-0C03-49FC-BDD6-4729B10DC507}"/>
            </c:ext>
          </c:extLst>
        </c:ser>
        <c:dLbls>
          <c:showLegendKey val="0"/>
          <c:showVal val="0"/>
          <c:showCatName val="0"/>
          <c:showSerName val="0"/>
          <c:showPercent val="0"/>
          <c:showBubbleSize val="0"/>
        </c:dLbls>
        <c:marker val="1"/>
        <c:smooth val="0"/>
        <c:axId val="96697344"/>
        <c:axId val="96715904"/>
      </c:lineChart>
      <c:dateAx>
        <c:axId val="96697344"/>
        <c:scaling>
          <c:orientation val="minMax"/>
        </c:scaling>
        <c:delete val="1"/>
        <c:axPos val="b"/>
        <c:numFmt formatCode="ge" sourceLinked="1"/>
        <c:majorTickMark val="none"/>
        <c:minorTickMark val="none"/>
        <c:tickLblPos val="none"/>
        <c:crossAx val="96715904"/>
        <c:crosses val="autoZero"/>
        <c:auto val="1"/>
        <c:lblOffset val="100"/>
        <c:baseTimeUnit val="years"/>
      </c:dateAx>
      <c:valAx>
        <c:axId val="967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18.77</c:v>
                </c:pt>
              </c:numCache>
            </c:numRef>
          </c:val>
          <c:extLst xmlns:c16r2="http://schemas.microsoft.com/office/drawing/2015/06/chart">
            <c:ext xmlns:c16="http://schemas.microsoft.com/office/drawing/2014/chart" uri="{C3380CC4-5D6E-409C-BE32-E72D297353CC}">
              <c16:uniqueId val="{00000000-9839-427D-9E86-7FE80DBFB24E}"/>
            </c:ext>
          </c:extLst>
        </c:ser>
        <c:dLbls>
          <c:showLegendKey val="0"/>
          <c:showVal val="0"/>
          <c:showCatName val="0"/>
          <c:showSerName val="0"/>
          <c:showPercent val="0"/>
          <c:showBubbleSize val="0"/>
        </c:dLbls>
        <c:gapWidth val="150"/>
        <c:axId val="96821248"/>
        <c:axId val="968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16.399999999999999</c:v>
                </c:pt>
              </c:numCache>
            </c:numRef>
          </c:val>
          <c:smooth val="0"/>
          <c:extLst xmlns:c16r2="http://schemas.microsoft.com/office/drawing/2015/06/chart">
            <c:ext xmlns:c16="http://schemas.microsoft.com/office/drawing/2014/chart" uri="{C3380CC4-5D6E-409C-BE32-E72D297353CC}">
              <c16:uniqueId val="{00000001-9839-427D-9E86-7FE80DBFB24E}"/>
            </c:ext>
          </c:extLst>
        </c:ser>
        <c:dLbls>
          <c:showLegendKey val="0"/>
          <c:showVal val="0"/>
          <c:showCatName val="0"/>
          <c:showSerName val="0"/>
          <c:showPercent val="0"/>
          <c:showBubbleSize val="0"/>
        </c:dLbls>
        <c:marker val="1"/>
        <c:smooth val="0"/>
        <c:axId val="96821248"/>
        <c:axId val="96823168"/>
      </c:lineChart>
      <c:dateAx>
        <c:axId val="96821248"/>
        <c:scaling>
          <c:orientation val="minMax"/>
        </c:scaling>
        <c:delete val="1"/>
        <c:axPos val="b"/>
        <c:numFmt formatCode="ge" sourceLinked="1"/>
        <c:majorTickMark val="none"/>
        <c:minorTickMark val="none"/>
        <c:tickLblPos val="none"/>
        <c:crossAx val="96823168"/>
        <c:crosses val="autoZero"/>
        <c:auto val="1"/>
        <c:lblOffset val="100"/>
        <c:baseTimeUnit val="years"/>
      </c:dateAx>
      <c:valAx>
        <c:axId val="96823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371.89</c:v>
                </c:pt>
              </c:numCache>
            </c:numRef>
          </c:val>
          <c:extLst xmlns:c16r2="http://schemas.microsoft.com/office/drawing/2015/06/chart">
            <c:ext xmlns:c16="http://schemas.microsoft.com/office/drawing/2014/chart" uri="{C3380CC4-5D6E-409C-BE32-E72D297353CC}">
              <c16:uniqueId val="{00000000-6A19-4829-8039-95AE8ED6D23A}"/>
            </c:ext>
          </c:extLst>
        </c:ser>
        <c:dLbls>
          <c:showLegendKey val="0"/>
          <c:showVal val="0"/>
          <c:showCatName val="0"/>
          <c:showSerName val="0"/>
          <c:showPercent val="0"/>
          <c:showBubbleSize val="0"/>
        </c:dLbls>
        <c:gapWidth val="150"/>
        <c:axId val="96858496"/>
        <c:axId val="9686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293.23</c:v>
                </c:pt>
              </c:numCache>
            </c:numRef>
          </c:val>
          <c:smooth val="0"/>
          <c:extLst xmlns:c16r2="http://schemas.microsoft.com/office/drawing/2015/06/chart">
            <c:ext xmlns:c16="http://schemas.microsoft.com/office/drawing/2014/chart" uri="{C3380CC4-5D6E-409C-BE32-E72D297353CC}">
              <c16:uniqueId val="{00000001-6A19-4829-8039-95AE8ED6D23A}"/>
            </c:ext>
          </c:extLst>
        </c:ser>
        <c:dLbls>
          <c:showLegendKey val="0"/>
          <c:showVal val="0"/>
          <c:showCatName val="0"/>
          <c:showSerName val="0"/>
          <c:showPercent val="0"/>
          <c:showBubbleSize val="0"/>
        </c:dLbls>
        <c:marker val="1"/>
        <c:smooth val="0"/>
        <c:axId val="96858496"/>
        <c:axId val="96860416"/>
      </c:lineChart>
      <c:dateAx>
        <c:axId val="96858496"/>
        <c:scaling>
          <c:orientation val="minMax"/>
        </c:scaling>
        <c:delete val="1"/>
        <c:axPos val="b"/>
        <c:numFmt formatCode="ge" sourceLinked="1"/>
        <c:majorTickMark val="none"/>
        <c:minorTickMark val="none"/>
        <c:tickLblPos val="none"/>
        <c:crossAx val="96860416"/>
        <c:crosses val="autoZero"/>
        <c:auto val="1"/>
        <c:lblOffset val="100"/>
        <c:baseTimeUnit val="years"/>
      </c:dateAx>
      <c:valAx>
        <c:axId val="9686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1096.8900000000001</c:v>
                </c:pt>
              </c:numCache>
            </c:numRef>
          </c:val>
          <c:extLst xmlns:c16r2="http://schemas.microsoft.com/office/drawing/2015/06/chart">
            <c:ext xmlns:c16="http://schemas.microsoft.com/office/drawing/2014/chart" uri="{C3380CC4-5D6E-409C-BE32-E72D297353CC}">
              <c16:uniqueId val="{00000000-C829-4906-9C44-32E88792E324}"/>
            </c:ext>
          </c:extLst>
        </c:ser>
        <c:dLbls>
          <c:showLegendKey val="0"/>
          <c:showVal val="0"/>
          <c:showCatName val="0"/>
          <c:showSerName val="0"/>
          <c:showPercent val="0"/>
          <c:showBubbleSize val="0"/>
        </c:dLbls>
        <c:gapWidth val="150"/>
        <c:axId val="96899840"/>
        <c:axId val="9690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542.29999999999995</c:v>
                </c:pt>
              </c:numCache>
            </c:numRef>
          </c:val>
          <c:smooth val="0"/>
          <c:extLst xmlns:c16r2="http://schemas.microsoft.com/office/drawing/2015/06/chart">
            <c:ext xmlns:c16="http://schemas.microsoft.com/office/drawing/2014/chart" uri="{C3380CC4-5D6E-409C-BE32-E72D297353CC}">
              <c16:uniqueId val="{00000001-C829-4906-9C44-32E88792E324}"/>
            </c:ext>
          </c:extLst>
        </c:ser>
        <c:dLbls>
          <c:showLegendKey val="0"/>
          <c:showVal val="0"/>
          <c:showCatName val="0"/>
          <c:showSerName val="0"/>
          <c:showPercent val="0"/>
          <c:showBubbleSize val="0"/>
        </c:dLbls>
        <c:marker val="1"/>
        <c:smooth val="0"/>
        <c:axId val="96899840"/>
        <c:axId val="96901760"/>
      </c:lineChart>
      <c:dateAx>
        <c:axId val="96899840"/>
        <c:scaling>
          <c:orientation val="minMax"/>
        </c:scaling>
        <c:delete val="1"/>
        <c:axPos val="b"/>
        <c:numFmt formatCode="ge" sourceLinked="1"/>
        <c:majorTickMark val="none"/>
        <c:minorTickMark val="none"/>
        <c:tickLblPos val="none"/>
        <c:crossAx val="96901760"/>
        <c:crosses val="autoZero"/>
        <c:auto val="1"/>
        <c:lblOffset val="100"/>
        <c:baseTimeUnit val="years"/>
      </c:dateAx>
      <c:valAx>
        <c:axId val="96901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58.15</c:v>
                </c:pt>
              </c:numCache>
            </c:numRef>
          </c:val>
          <c:extLst xmlns:c16r2="http://schemas.microsoft.com/office/drawing/2015/06/chart">
            <c:ext xmlns:c16="http://schemas.microsoft.com/office/drawing/2014/chart" uri="{C3380CC4-5D6E-409C-BE32-E72D297353CC}">
              <c16:uniqueId val="{00000000-B71F-424F-82F6-CE4AD0F2C07B}"/>
            </c:ext>
          </c:extLst>
        </c:ser>
        <c:dLbls>
          <c:showLegendKey val="0"/>
          <c:showVal val="0"/>
          <c:showCatName val="0"/>
          <c:showSerName val="0"/>
          <c:showPercent val="0"/>
          <c:showBubbleSize val="0"/>
        </c:dLbls>
        <c:gapWidth val="150"/>
        <c:axId val="96941184"/>
        <c:axId val="969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87.51</c:v>
                </c:pt>
              </c:numCache>
            </c:numRef>
          </c:val>
          <c:smooth val="0"/>
          <c:extLst xmlns:c16r2="http://schemas.microsoft.com/office/drawing/2015/06/chart">
            <c:ext xmlns:c16="http://schemas.microsoft.com/office/drawing/2014/chart" uri="{C3380CC4-5D6E-409C-BE32-E72D297353CC}">
              <c16:uniqueId val="{00000001-B71F-424F-82F6-CE4AD0F2C07B}"/>
            </c:ext>
          </c:extLst>
        </c:ser>
        <c:dLbls>
          <c:showLegendKey val="0"/>
          <c:showVal val="0"/>
          <c:showCatName val="0"/>
          <c:showSerName val="0"/>
          <c:showPercent val="0"/>
          <c:showBubbleSize val="0"/>
        </c:dLbls>
        <c:marker val="1"/>
        <c:smooth val="0"/>
        <c:axId val="96941184"/>
        <c:axId val="96943104"/>
      </c:lineChart>
      <c:dateAx>
        <c:axId val="96941184"/>
        <c:scaling>
          <c:orientation val="minMax"/>
        </c:scaling>
        <c:delete val="1"/>
        <c:axPos val="b"/>
        <c:numFmt formatCode="ge" sourceLinked="1"/>
        <c:majorTickMark val="none"/>
        <c:minorTickMark val="none"/>
        <c:tickLblPos val="none"/>
        <c:crossAx val="96943104"/>
        <c:crosses val="autoZero"/>
        <c:auto val="1"/>
        <c:lblOffset val="100"/>
        <c:baseTimeUnit val="years"/>
      </c:dateAx>
      <c:valAx>
        <c:axId val="969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273.48</c:v>
                </c:pt>
              </c:numCache>
            </c:numRef>
          </c:val>
          <c:extLst xmlns:c16r2="http://schemas.microsoft.com/office/drawing/2015/06/chart">
            <c:ext xmlns:c16="http://schemas.microsoft.com/office/drawing/2014/chart" uri="{C3380CC4-5D6E-409C-BE32-E72D297353CC}">
              <c16:uniqueId val="{00000000-6CAE-4FE9-BE1C-41ACA1CF0CB2}"/>
            </c:ext>
          </c:extLst>
        </c:ser>
        <c:dLbls>
          <c:showLegendKey val="0"/>
          <c:showVal val="0"/>
          <c:showCatName val="0"/>
          <c:showSerName val="0"/>
          <c:showPercent val="0"/>
          <c:showBubbleSize val="0"/>
        </c:dLbls>
        <c:gapWidth val="150"/>
        <c:axId val="96969856"/>
        <c:axId val="969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218.42</c:v>
                </c:pt>
              </c:numCache>
            </c:numRef>
          </c:val>
          <c:smooth val="0"/>
          <c:extLst xmlns:c16r2="http://schemas.microsoft.com/office/drawing/2015/06/chart">
            <c:ext xmlns:c16="http://schemas.microsoft.com/office/drawing/2014/chart" uri="{C3380CC4-5D6E-409C-BE32-E72D297353CC}">
              <c16:uniqueId val="{00000001-6CAE-4FE9-BE1C-41ACA1CF0CB2}"/>
            </c:ext>
          </c:extLst>
        </c:ser>
        <c:dLbls>
          <c:showLegendKey val="0"/>
          <c:showVal val="0"/>
          <c:showCatName val="0"/>
          <c:showSerName val="0"/>
          <c:showPercent val="0"/>
          <c:showBubbleSize val="0"/>
        </c:dLbls>
        <c:marker val="1"/>
        <c:smooth val="0"/>
        <c:axId val="96969856"/>
        <c:axId val="96971776"/>
      </c:lineChart>
      <c:dateAx>
        <c:axId val="96969856"/>
        <c:scaling>
          <c:orientation val="minMax"/>
        </c:scaling>
        <c:delete val="1"/>
        <c:axPos val="b"/>
        <c:numFmt formatCode="ge" sourceLinked="1"/>
        <c:majorTickMark val="none"/>
        <c:minorTickMark val="none"/>
        <c:tickLblPos val="none"/>
        <c:crossAx val="96971776"/>
        <c:crosses val="autoZero"/>
        <c:auto val="1"/>
        <c:lblOffset val="100"/>
        <c:baseTimeUnit val="years"/>
      </c:dateAx>
      <c:valAx>
        <c:axId val="969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 zoomScaleNormal="100" workbookViewId="0">
      <selection activeCell="BC6" sqref="B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豊郷町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その他</v>
      </c>
      <c r="AE8" s="58"/>
      <c r="AF8" s="58"/>
      <c r="AG8" s="58"/>
      <c r="AH8" s="58"/>
      <c r="AI8" s="58"/>
      <c r="AJ8" s="58"/>
      <c r="AK8" s="4"/>
      <c r="AL8" s="59">
        <f>データ!$R$6</f>
        <v>7367</v>
      </c>
      <c r="AM8" s="59"/>
      <c r="AN8" s="59"/>
      <c r="AO8" s="59"/>
      <c r="AP8" s="59"/>
      <c r="AQ8" s="59"/>
      <c r="AR8" s="59"/>
      <c r="AS8" s="59"/>
      <c r="AT8" s="50">
        <f>データ!$S$6</f>
        <v>7.8</v>
      </c>
      <c r="AU8" s="51"/>
      <c r="AV8" s="51"/>
      <c r="AW8" s="51"/>
      <c r="AX8" s="51"/>
      <c r="AY8" s="51"/>
      <c r="AZ8" s="51"/>
      <c r="BA8" s="51"/>
      <c r="BB8" s="52">
        <f>データ!$T$6</f>
        <v>944.49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40.47</v>
      </c>
      <c r="J10" s="51"/>
      <c r="K10" s="51"/>
      <c r="L10" s="51"/>
      <c r="M10" s="51"/>
      <c r="N10" s="51"/>
      <c r="O10" s="62"/>
      <c r="P10" s="52">
        <f>データ!$P$6</f>
        <v>92.57</v>
      </c>
      <c r="Q10" s="52"/>
      <c r="R10" s="52"/>
      <c r="S10" s="52"/>
      <c r="T10" s="52"/>
      <c r="U10" s="52"/>
      <c r="V10" s="52"/>
      <c r="W10" s="59">
        <f>データ!$Q$6</f>
        <v>2916</v>
      </c>
      <c r="X10" s="59"/>
      <c r="Y10" s="59"/>
      <c r="Z10" s="59"/>
      <c r="AA10" s="59"/>
      <c r="AB10" s="59"/>
      <c r="AC10" s="59"/>
      <c r="AD10" s="2"/>
      <c r="AE10" s="2"/>
      <c r="AF10" s="2"/>
      <c r="AG10" s="2"/>
      <c r="AH10" s="4"/>
      <c r="AI10" s="4"/>
      <c r="AJ10" s="4"/>
      <c r="AK10" s="4"/>
      <c r="AL10" s="59">
        <f>データ!$U$6</f>
        <v>6826</v>
      </c>
      <c r="AM10" s="59"/>
      <c r="AN10" s="59"/>
      <c r="AO10" s="59"/>
      <c r="AP10" s="59"/>
      <c r="AQ10" s="59"/>
      <c r="AR10" s="59"/>
      <c r="AS10" s="59"/>
      <c r="AT10" s="50">
        <f>データ!$V$6</f>
        <v>7.8</v>
      </c>
      <c r="AU10" s="51"/>
      <c r="AV10" s="51"/>
      <c r="AW10" s="51"/>
      <c r="AX10" s="51"/>
      <c r="AY10" s="51"/>
      <c r="AZ10" s="51"/>
      <c r="BA10" s="51"/>
      <c r="BB10" s="52">
        <f>データ!$W$6</f>
        <v>875.13</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OikZE+ZUdSXQB/BDoyCwv2kv5w3A8hJU81Gw0TMENmsfahHja/khdCKih5yPjvxRD4kHnaNrmSkMOD+qaC03Q==" saltValue="qDndGaIoihEFupalmI2h9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254410</v>
      </c>
      <c r="D6" s="33">
        <f t="shared" si="3"/>
        <v>46</v>
      </c>
      <c r="E6" s="33">
        <f t="shared" si="3"/>
        <v>1</v>
      </c>
      <c r="F6" s="33">
        <f t="shared" si="3"/>
        <v>0</v>
      </c>
      <c r="G6" s="33">
        <f t="shared" si="3"/>
        <v>1</v>
      </c>
      <c r="H6" s="33" t="str">
        <f t="shared" si="3"/>
        <v>滋賀県　豊郷町</v>
      </c>
      <c r="I6" s="33" t="str">
        <f t="shared" si="3"/>
        <v>法適用</v>
      </c>
      <c r="J6" s="33" t="str">
        <f t="shared" si="3"/>
        <v>水道事業</v>
      </c>
      <c r="K6" s="33" t="str">
        <f t="shared" si="3"/>
        <v>末端給水事業</v>
      </c>
      <c r="L6" s="33" t="str">
        <f t="shared" si="3"/>
        <v>A8</v>
      </c>
      <c r="M6" s="33" t="str">
        <f t="shared" si="3"/>
        <v>その他</v>
      </c>
      <c r="N6" s="34" t="str">
        <f t="shared" si="3"/>
        <v>-</v>
      </c>
      <c r="O6" s="34">
        <f t="shared" si="3"/>
        <v>40.47</v>
      </c>
      <c r="P6" s="34">
        <f t="shared" si="3"/>
        <v>92.57</v>
      </c>
      <c r="Q6" s="34">
        <f t="shared" si="3"/>
        <v>2916</v>
      </c>
      <c r="R6" s="34">
        <f t="shared" si="3"/>
        <v>7367</v>
      </c>
      <c r="S6" s="34">
        <f t="shared" si="3"/>
        <v>7.8</v>
      </c>
      <c r="T6" s="34">
        <f t="shared" si="3"/>
        <v>944.49</v>
      </c>
      <c r="U6" s="34">
        <f t="shared" si="3"/>
        <v>6826</v>
      </c>
      <c r="V6" s="34">
        <f t="shared" si="3"/>
        <v>7.8</v>
      </c>
      <c r="W6" s="34">
        <f t="shared" si="3"/>
        <v>875.13</v>
      </c>
      <c r="X6" s="35" t="str">
        <f>IF(X7="",NA(),X7)</f>
        <v>-</v>
      </c>
      <c r="Y6" s="35" t="str">
        <f t="shared" ref="Y6:AG6" si="4">IF(Y7="",NA(),Y7)</f>
        <v>-</v>
      </c>
      <c r="Z6" s="35" t="str">
        <f t="shared" si="4"/>
        <v>-</v>
      </c>
      <c r="AA6" s="35" t="str">
        <f t="shared" si="4"/>
        <v>-</v>
      </c>
      <c r="AB6" s="35">
        <f t="shared" si="4"/>
        <v>81.25</v>
      </c>
      <c r="AC6" s="35" t="str">
        <f t="shared" si="4"/>
        <v>-</v>
      </c>
      <c r="AD6" s="35" t="str">
        <f t="shared" si="4"/>
        <v>-</v>
      </c>
      <c r="AE6" s="35" t="str">
        <f t="shared" si="4"/>
        <v>-</v>
      </c>
      <c r="AF6" s="35" t="str">
        <f t="shared" si="4"/>
        <v>-</v>
      </c>
      <c r="AG6" s="35">
        <f t="shared" si="4"/>
        <v>104.47</v>
      </c>
      <c r="AH6" s="34" t="str">
        <f>IF(AH7="","",IF(AH7="-","【-】","【"&amp;SUBSTITUTE(TEXT(AH7,"#,##0.00"),"-","△")&amp;"】"))</f>
        <v>【113.39】</v>
      </c>
      <c r="AI6" s="35" t="str">
        <f>IF(AI7="",NA(),AI7)</f>
        <v>-</v>
      </c>
      <c r="AJ6" s="35" t="str">
        <f t="shared" ref="AJ6:AR6" si="5">IF(AJ7="",NA(),AJ7)</f>
        <v>-</v>
      </c>
      <c r="AK6" s="35" t="str">
        <f t="shared" si="5"/>
        <v>-</v>
      </c>
      <c r="AL6" s="35" t="str">
        <f t="shared" si="5"/>
        <v>-</v>
      </c>
      <c r="AM6" s="35">
        <f t="shared" si="5"/>
        <v>18.77</v>
      </c>
      <c r="AN6" s="35" t="str">
        <f t="shared" si="5"/>
        <v>-</v>
      </c>
      <c r="AO6" s="35" t="str">
        <f t="shared" si="5"/>
        <v>-</v>
      </c>
      <c r="AP6" s="35" t="str">
        <f t="shared" si="5"/>
        <v>-</v>
      </c>
      <c r="AQ6" s="35" t="str">
        <f t="shared" si="5"/>
        <v>-</v>
      </c>
      <c r="AR6" s="35">
        <f t="shared" si="5"/>
        <v>16.399999999999999</v>
      </c>
      <c r="AS6" s="34" t="str">
        <f>IF(AS7="","",IF(AS7="-","【-】","【"&amp;SUBSTITUTE(TEXT(AS7,"#,##0.00"),"-","△")&amp;"】"))</f>
        <v>【0.85】</v>
      </c>
      <c r="AT6" s="35" t="str">
        <f>IF(AT7="",NA(),AT7)</f>
        <v>-</v>
      </c>
      <c r="AU6" s="35" t="str">
        <f t="shared" ref="AU6:BC6" si="6">IF(AU7="",NA(),AU7)</f>
        <v>-</v>
      </c>
      <c r="AV6" s="35" t="str">
        <f t="shared" si="6"/>
        <v>-</v>
      </c>
      <c r="AW6" s="35" t="str">
        <f t="shared" si="6"/>
        <v>-</v>
      </c>
      <c r="AX6" s="35">
        <f t="shared" si="6"/>
        <v>371.89</v>
      </c>
      <c r="AY6" s="35" t="str">
        <f t="shared" si="6"/>
        <v>-</v>
      </c>
      <c r="AZ6" s="35" t="str">
        <f t="shared" si="6"/>
        <v>-</v>
      </c>
      <c r="BA6" s="35" t="str">
        <f t="shared" si="6"/>
        <v>-</v>
      </c>
      <c r="BB6" s="35" t="str">
        <f t="shared" si="6"/>
        <v>-</v>
      </c>
      <c r="BC6" s="35">
        <f t="shared" si="6"/>
        <v>293.23</v>
      </c>
      <c r="BD6" s="34" t="str">
        <f>IF(BD7="","",IF(BD7="-","【-】","【"&amp;SUBSTITUTE(TEXT(BD7,"#,##0.00"),"-","△")&amp;"】"))</f>
        <v>【264.34】</v>
      </c>
      <c r="BE6" s="35" t="str">
        <f>IF(BE7="",NA(),BE7)</f>
        <v>-</v>
      </c>
      <c r="BF6" s="35" t="str">
        <f t="shared" ref="BF6:BN6" si="7">IF(BF7="",NA(),BF7)</f>
        <v>-</v>
      </c>
      <c r="BG6" s="35" t="str">
        <f t="shared" si="7"/>
        <v>-</v>
      </c>
      <c r="BH6" s="35" t="str">
        <f t="shared" si="7"/>
        <v>-</v>
      </c>
      <c r="BI6" s="35">
        <f t="shared" si="7"/>
        <v>1096.8900000000001</v>
      </c>
      <c r="BJ6" s="35" t="str">
        <f t="shared" si="7"/>
        <v>-</v>
      </c>
      <c r="BK6" s="35" t="str">
        <f t="shared" si="7"/>
        <v>-</v>
      </c>
      <c r="BL6" s="35" t="str">
        <f t="shared" si="7"/>
        <v>-</v>
      </c>
      <c r="BM6" s="35" t="str">
        <f t="shared" si="7"/>
        <v>-</v>
      </c>
      <c r="BN6" s="35">
        <f t="shared" si="7"/>
        <v>542.29999999999995</v>
      </c>
      <c r="BO6" s="34" t="str">
        <f>IF(BO7="","",IF(BO7="-","【-】","【"&amp;SUBSTITUTE(TEXT(BO7,"#,##0.00"),"-","△")&amp;"】"))</f>
        <v>【274.27】</v>
      </c>
      <c r="BP6" s="35" t="str">
        <f>IF(BP7="",NA(),BP7)</f>
        <v>-</v>
      </c>
      <c r="BQ6" s="35" t="str">
        <f t="shared" ref="BQ6:BY6" si="8">IF(BQ7="",NA(),BQ7)</f>
        <v>-</v>
      </c>
      <c r="BR6" s="35" t="str">
        <f t="shared" si="8"/>
        <v>-</v>
      </c>
      <c r="BS6" s="35" t="str">
        <f t="shared" si="8"/>
        <v>-</v>
      </c>
      <c r="BT6" s="35">
        <f t="shared" si="8"/>
        <v>58.15</v>
      </c>
      <c r="BU6" s="35" t="str">
        <f t="shared" si="8"/>
        <v>-</v>
      </c>
      <c r="BV6" s="35" t="str">
        <f t="shared" si="8"/>
        <v>-</v>
      </c>
      <c r="BW6" s="35" t="str">
        <f t="shared" si="8"/>
        <v>-</v>
      </c>
      <c r="BX6" s="35" t="str">
        <f t="shared" si="8"/>
        <v>-</v>
      </c>
      <c r="BY6" s="35">
        <f t="shared" si="8"/>
        <v>87.51</v>
      </c>
      <c r="BZ6" s="34" t="str">
        <f>IF(BZ7="","",IF(BZ7="-","【-】","【"&amp;SUBSTITUTE(TEXT(BZ7,"#,##0.00"),"-","△")&amp;"】"))</f>
        <v>【104.36】</v>
      </c>
      <c r="CA6" s="35" t="str">
        <f>IF(CA7="",NA(),CA7)</f>
        <v>-</v>
      </c>
      <c r="CB6" s="35" t="str">
        <f t="shared" ref="CB6:CJ6" si="9">IF(CB7="",NA(),CB7)</f>
        <v>-</v>
      </c>
      <c r="CC6" s="35" t="str">
        <f t="shared" si="9"/>
        <v>-</v>
      </c>
      <c r="CD6" s="35" t="str">
        <f t="shared" si="9"/>
        <v>-</v>
      </c>
      <c r="CE6" s="35">
        <f t="shared" si="9"/>
        <v>273.48</v>
      </c>
      <c r="CF6" s="35" t="str">
        <f t="shared" si="9"/>
        <v>-</v>
      </c>
      <c r="CG6" s="35" t="str">
        <f t="shared" si="9"/>
        <v>-</v>
      </c>
      <c r="CH6" s="35" t="str">
        <f t="shared" si="9"/>
        <v>-</v>
      </c>
      <c r="CI6" s="35" t="str">
        <f t="shared" si="9"/>
        <v>-</v>
      </c>
      <c r="CJ6" s="35">
        <f t="shared" si="9"/>
        <v>218.42</v>
      </c>
      <c r="CK6" s="34" t="str">
        <f>IF(CK7="","",IF(CK7="-","【-】","【"&amp;SUBSTITUTE(TEXT(CK7,"#,##0.00"),"-","△")&amp;"】"))</f>
        <v>【165.71】</v>
      </c>
      <c r="CL6" s="35" t="str">
        <f>IF(CL7="",NA(),CL7)</f>
        <v>-</v>
      </c>
      <c r="CM6" s="35" t="str">
        <f t="shared" ref="CM6:CU6" si="10">IF(CM7="",NA(),CM7)</f>
        <v>-</v>
      </c>
      <c r="CN6" s="35" t="str">
        <f t="shared" si="10"/>
        <v>-</v>
      </c>
      <c r="CO6" s="35" t="str">
        <f t="shared" si="10"/>
        <v>-</v>
      </c>
      <c r="CP6" s="35">
        <f t="shared" si="10"/>
        <v>28.66</v>
      </c>
      <c r="CQ6" s="35" t="str">
        <f t="shared" si="10"/>
        <v>-</v>
      </c>
      <c r="CR6" s="35" t="str">
        <f t="shared" si="10"/>
        <v>-</v>
      </c>
      <c r="CS6" s="35" t="str">
        <f t="shared" si="10"/>
        <v>-</v>
      </c>
      <c r="CT6" s="35" t="str">
        <f t="shared" si="10"/>
        <v>-</v>
      </c>
      <c r="CU6" s="35">
        <f t="shared" si="10"/>
        <v>50.24</v>
      </c>
      <c r="CV6" s="34" t="str">
        <f>IF(CV7="","",IF(CV7="-","【-】","【"&amp;SUBSTITUTE(TEXT(CV7,"#,##0.00"),"-","△")&amp;"】"))</f>
        <v>【60.41】</v>
      </c>
      <c r="CW6" s="35" t="str">
        <f>IF(CW7="",NA(),CW7)</f>
        <v>-</v>
      </c>
      <c r="CX6" s="35" t="str">
        <f t="shared" ref="CX6:DF6" si="11">IF(CX7="",NA(),CX7)</f>
        <v>-</v>
      </c>
      <c r="CY6" s="35" t="str">
        <f t="shared" si="11"/>
        <v>-</v>
      </c>
      <c r="CZ6" s="35" t="str">
        <f t="shared" si="11"/>
        <v>-</v>
      </c>
      <c r="DA6" s="35">
        <f t="shared" si="11"/>
        <v>82.1</v>
      </c>
      <c r="DB6" s="35" t="str">
        <f t="shared" si="11"/>
        <v>-</v>
      </c>
      <c r="DC6" s="35" t="str">
        <f t="shared" si="11"/>
        <v>-</v>
      </c>
      <c r="DD6" s="35" t="str">
        <f t="shared" si="11"/>
        <v>-</v>
      </c>
      <c r="DE6" s="35" t="str">
        <f t="shared" si="11"/>
        <v>-</v>
      </c>
      <c r="DF6" s="35">
        <f t="shared" si="11"/>
        <v>78.650000000000006</v>
      </c>
      <c r="DG6" s="34" t="str">
        <f>IF(DG7="","",IF(DG7="-","【-】","【"&amp;SUBSTITUTE(TEXT(DG7,"#,##0.00"),"-","△")&amp;"】"))</f>
        <v>【89.93】</v>
      </c>
      <c r="DH6" s="35" t="str">
        <f>IF(DH7="",NA(),DH7)</f>
        <v>-</v>
      </c>
      <c r="DI6" s="35" t="str">
        <f t="shared" ref="DI6:DQ6" si="12">IF(DI7="",NA(),DI7)</f>
        <v>-</v>
      </c>
      <c r="DJ6" s="35" t="str">
        <f t="shared" si="12"/>
        <v>-</v>
      </c>
      <c r="DK6" s="35" t="str">
        <f t="shared" si="12"/>
        <v>-</v>
      </c>
      <c r="DL6" s="35">
        <f t="shared" si="12"/>
        <v>8.2200000000000006</v>
      </c>
      <c r="DM6" s="35" t="str">
        <f t="shared" si="12"/>
        <v>-</v>
      </c>
      <c r="DN6" s="35" t="str">
        <f t="shared" si="12"/>
        <v>-</v>
      </c>
      <c r="DO6" s="35" t="str">
        <f t="shared" si="12"/>
        <v>-</v>
      </c>
      <c r="DP6" s="35" t="str">
        <f t="shared" si="12"/>
        <v>-</v>
      </c>
      <c r="DQ6" s="35">
        <f t="shared" si="12"/>
        <v>45.14</v>
      </c>
      <c r="DR6" s="34" t="str">
        <f>IF(DR7="","",IF(DR7="-","【-】","【"&amp;SUBSTITUTE(TEXT(DR7,"#,##0.00"),"-","△")&amp;"】"))</f>
        <v>【48.12】</v>
      </c>
      <c r="DS6" s="35" t="str">
        <f>IF(DS7="",NA(),DS7)</f>
        <v>-</v>
      </c>
      <c r="DT6" s="35" t="str">
        <f t="shared" ref="DT6:EB6" si="13">IF(DT7="",NA(),DT7)</f>
        <v>-</v>
      </c>
      <c r="DU6" s="35" t="str">
        <f t="shared" si="13"/>
        <v>-</v>
      </c>
      <c r="DV6" s="35" t="str">
        <f t="shared" si="13"/>
        <v>-</v>
      </c>
      <c r="DW6" s="34">
        <f t="shared" si="13"/>
        <v>0</v>
      </c>
      <c r="DX6" s="35" t="str">
        <f t="shared" si="13"/>
        <v>-</v>
      </c>
      <c r="DY6" s="35" t="str">
        <f t="shared" si="13"/>
        <v>-</v>
      </c>
      <c r="DZ6" s="35" t="str">
        <f t="shared" si="13"/>
        <v>-</v>
      </c>
      <c r="EA6" s="35" t="str">
        <f t="shared" si="13"/>
        <v>-</v>
      </c>
      <c r="EB6" s="35">
        <f t="shared" si="13"/>
        <v>13.58</v>
      </c>
      <c r="EC6" s="34" t="str">
        <f>IF(EC7="","",IF(EC7="-","【-】","【"&amp;SUBSTITUTE(TEXT(EC7,"#,##0.00"),"-","△")&amp;"】"))</f>
        <v>【15.89】</v>
      </c>
      <c r="ED6" s="35" t="str">
        <f>IF(ED7="",NA(),ED7)</f>
        <v>-</v>
      </c>
      <c r="EE6" s="35" t="str">
        <f t="shared" ref="EE6:EM6" si="14">IF(EE7="",NA(),EE7)</f>
        <v>-</v>
      </c>
      <c r="EF6" s="35" t="str">
        <f t="shared" si="14"/>
        <v>-</v>
      </c>
      <c r="EG6" s="35" t="str">
        <f t="shared" si="14"/>
        <v>-</v>
      </c>
      <c r="EH6" s="34">
        <f t="shared" si="14"/>
        <v>0</v>
      </c>
      <c r="EI6" s="35" t="str">
        <f t="shared" si="14"/>
        <v>-</v>
      </c>
      <c r="EJ6" s="35" t="str">
        <f t="shared" si="14"/>
        <v>-</v>
      </c>
      <c r="EK6" s="35" t="str">
        <f t="shared" si="14"/>
        <v>-</v>
      </c>
      <c r="EL6" s="35" t="str">
        <f t="shared" si="14"/>
        <v>-</v>
      </c>
      <c r="EM6" s="35">
        <f t="shared" si="14"/>
        <v>0.44</v>
      </c>
      <c r="EN6" s="34" t="str">
        <f>IF(EN7="","",IF(EN7="-","【-】","【"&amp;SUBSTITUTE(TEXT(EN7,"#,##0.00"),"-","△")&amp;"】"))</f>
        <v>【0.69】</v>
      </c>
    </row>
    <row r="7" spans="1:144" s="36" customFormat="1" x14ac:dyDescent="0.15">
      <c r="A7" s="28"/>
      <c r="B7" s="37">
        <v>2017</v>
      </c>
      <c r="C7" s="37">
        <v>254410</v>
      </c>
      <c r="D7" s="37">
        <v>46</v>
      </c>
      <c r="E7" s="37">
        <v>1</v>
      </c>
      <c r="F7" s="37">
        <v>0</v>
      </c>
      <c r="G7" s="37">
        <v>1</v>
      </c>
      <c r="H7" s="37" t="s">
        <v>105</v>
      </c>
      <c r="I7" s="37" t="s">
        <v>106</v>
      </c>
      <c r="J7" s="37" t="s">
        <v>107</v>
      </c>
      <c r="K7" s="37" t="s">
        <v>108</v>
      </c>
      <c r="L7" s="37" t="s">
        <v>109</v>
      </c>
      <c r="M7" s="37" t="s">
        <v>110</v>
      </c>
      <c r="N7" s="38" t="s">
        <v>111</v>
      </c>
      <c r="O7" s="38">
        <v>40.47</v>
      </c>
      <c r="P7" s="38">
        <v>92.57</v>
      </c>
      <c r="Q7" s="38">
        <v>2916</v>
      </c>
      <c r="R7" s="38">
        <v>7367</v>
      </c>
      <c r="S7" s="38">
        <v>7.8</v>
      </c>
      <c r="T7" s="38">
        <v>944.49</v>
      </c>
      <c r="U7" s="38">
        <v>6826</v>
      </c>
      <c r="V7" s="38">
        <v>7.8</v>
      </c>
      <c r="W7" s="38">
        <v>875.13</v>
      </c>
      <c r="X7" s="38" t="s">
        <v>111</v>
      </c>
      <c r="Y7" s="38" t="s">
        <v>111</v>
      </c>
      <c r="Z7" s="38" t="s">
        <v>111</v>
      </c>
      <c r="AA7" s="38" t="s">
        <v>111</v>
      </c>
      <c r="AB7" s="38">
        <v>81.25</v>
      </c>
      <c r="AC7" s="38" t="s">
        <v>111</v>
      </c>
      <c r="AD7" s="38" t="s">
        <v>111</v>
      </c>
      <c r="AE7" s="38" t="s">
        <v>111</v>
      </c>
      <c r="AF7" s="38" t="s">
        <v>111</v>
      </c>
      <c r="AG7" s="38">
        <v>104.47</v>
      </c>
      <c r="AH7" s="38">
        <v>113.39</v>
      </c>
      <c r="AI7" s="38" t="s">
        <v>111</v>
      </c>
      <c r="AJ7" s="38" t="s">
        <v>111</v>
      </c>
      <c r="AK7" s="38" t="s">
        <v>111</v>
      </c>
      <c r="AL7" s="38" t="s">
        <v>111</v>
      </c>
      <c r="AM7" s="38">
        <v>18.77</v>
      </c>
      <c r="AN7" s="38" t="s">
        <v>111</v>
      </c>
      <c r="AO7" s="38" t="s">
        <v>111</v>
      </c>
      <c r="AP7" s="38" t="s">
        <v>111</v>
      </c>
      <c r="AQ7" s="38" t="s">
        <v>111</v>
      </c>
      <c r="AR7" s="38">
        <v>16.399999999999999</v>
      </c>
      <c r="AS7" s="38">
        <v>0.85</v>
      </c>
      <c r="AT7" s="38" t="s">
        <v>111</v>
      </c>
      <c r="AU7" s="38" t="s">
        <v>111</v>
      </c>
      <c r="AV7" s="38" t="s">
        <v>111</v>
      </c>
      <c r="AW7" s="38" t="s">
        <v>111</v>
      </c>
      <c r="AX7" s="38">
        <v>371.89</v>
      </c>
      <c r="AY7" s="38" t="s">
        <v>111</v>
      </c>
      <c r="AZ7" s="38" t="s">
        <v>111</v>
      </c>
      <c r="BA7" s="38" t="s">
        <v>111</v>
      </c>
      <c r="BB7" s="38" t="s">
        <v>111</v>
      </c>
      <c r="BC7" s="38">
        <v>293.23</v>
      </c>
      <c r="BD7" s="38">
        <v>264.33999999999997</v>
      </c>
      <c r="BE7" s="38" t="s">
        <v>111</v>
      </c>
      <c r="BF7" s="38" t="s">
        <v>111</v>
      </c>
      <c r="BG7" s="38" t="s">
        <v>111</v>
      </c>
      <c r="BH7" s="38" t="s">
        <v>111</v>
      </c>
      <c r="BI7" s="38">
        <v>1096.8900000000001</v>
      </c>
      <c r="BJ7" s="38" t="s">
        <v>111</v>
      </c>
      <c r="BK7" s="38" t="s">
        <v>111</v>
      </c>
      <c r="BL7" s="38" t="s">
        <v>111</v>
      </c>
      <c r="BM7" s="38" t="s">
        <v>111</v>
      </c>
      <c r="BN7" s="38">
        <v>542.29999999999995</v>
      </c>
      <c r="BO7" s="38">
        <v>274.27</v>
      </c>
      <c r="BP7" s="38" t="s">
        <v>111</v>
      </c>
      <c r="BQ7" s="38" t="s">
        <v>111</v>
      </c>
      <c r="BR7" s="38" t="s">
        <v>111</v>
      </c>
      <c r="BS7" s="38" t="s">
        <v>111</v>
      </c>
      <c r="BT7" s="38">
        <v>58.15</v>
      </c>
      <c r="BU7" s="38" t="s">
        <v>111</v>
      </c>
      <c r="BV7" s="38" t="s">
        <v>111</v>
      </c>
      <c r="BW7" s="38" t="s">
        <v>111</v>
      </c>
      <c r="BX7" s="38" t="s">
        <v>111</v>
      </c>
      <c r="BY7" s="38">
        <v>87.51</v>
      </c>
      <c r="BZ7" s="38">
        <v>104.36</v>
      </c>
      <c r="CA7" s="38" t="s">
        <v>111</v>
      </c>
      <c r="CB7" s="38" t="s">
        <v>111</v>
      </c>
      <c r="CC7" s="38" t="s">
        <v>111</v>
      </c>
      <c r="CD7" s="38" t="s">
        <v>111</v>
      </c>
      <c r="CE7" s="38">
        <v>273.48</v>
      </c>
      <c r="CF7" s="38" t="s">
        <v>111</v>
      </c>
      <c r="CG7" s="38" t="s">
        <v>111</v>
      </c>
      <c r="CH7" s="38" t="s">
        <v>111</v>
      </c>
      <c r="CI7" s="38" t="s">
        <v>111</v>
      </c>
      <c r="CJ7" s="38">
        <v>218.42</v>
      </c>
      <c r="CK7" s="38">
        <v>165.71</v>
      </c>
      <c r="CL7" s="38" t="s">
        <v>111</v>
      </c>
      <c r="CM7" s="38" t="s">
        <v>111</v>
      </c>
      <c r="CN7" s="38" t="s">
        <v>111</v>
      </c>
      <c r="CO7" s="38" t="s">
        <v>111</v>
      </c>
      <c r="CP7" s="38">
        <v>28.66</v>
      </c>
      <c r="CQ7" s="38" t="s">
        <v>111</v>
      </c>
      <c r="CR7" s="38" t="s">
        <v>111</v>
      </c>
      <c r="CS7" s="38" t="s">
        <v>111</v>
      </c>
      <c r="CT7" s="38" t="s">
        <v>111</v>
      </c>
      <c r="CU7" s="38">
        <v>50.24</v>
      </c>
      <c r="CV7" s="38">
        <v>60.41</v>
      </c>
      <c r="CW7" s="38" t="s">
        <v>111</v>
      </c>
      <c r="CX7" s="38" t="s">
        <v>111</v>
      </c>
      <c r="CY7" s="38" t="s">
        <v>111</v>
      </c>
      <c r="CZ7" s="38" t="s">
        <v>111</v>
      </c>
      <c r="DA7" s="38">
        <v>82.1</v>
      </c>
      <c r="DB7" s="38" t="s">
        <v>111</v>
      </c>
      <c r="DC7" s="38" t="s">
        <v>111</v>
      </c>
      <c r="DD7" s="38" t="s">
        <v>111</v>
      </c>
      <c r="DE7" s="38" t="s">
        <v>111</v>
      </c>
      <c r="DF7" s="38">
        <v>78.650000000000006</v>
      </c>
      <c r="DG7" s="38">
        <v>89.93</v>
      </c>
      <c r="DH7" s="38" t="s">
        <v>111</v>
      </c>
      <c r="DI7" s="38" t="s">
        <v>111</v>
      </c>
      <c r="DJ7" s="38" t="s">
        <v>111</v>
      </c>
      <c r="DK7" s="38" t="s">
        <v>111</v>
      </c>
      <c r="DL7" s="38">
        <v>8.2200000000000006</v>
      </c>
      <c r="DM7" s="38" t="s">
        <v>111</v>
      </c>
      <c r="DN7" s="38" t="s">
        <v>111</v>
      </c>
      <c r="DO7" s="38" t="s">
        <v>111</v>
      </c>
      <c r="DP7" s="38" t="s">
        <v>111</v>
      </c>
      <c r="DQ7" s="38">
        <v>45.14</v>
      </c>
      <c r="DR7" s="38">
        <v>48.12</v>
      </c>
      <c r="DS7" s="38" t="s">
        <v>111</v>
      </c>
      <c r="DT7" s="38" t="s">
        <v>111</v>
      </c>
      <c r="DU7" s="38" t="s">
        <v>111</v>
      </c>
      <c r="DV7" s="38" t="s">
        <v>111</v>
      </c>
      <c r="DW7" s="38">
        <v>0</v>
      </c>
      <c r="DX7" s="38" t="s">
        <v>111</v>
      </c>
      <c r="DY7" s="38" t="s">
        <v>111</v>
      </c>
      <c r="DZ7" s="38" t="s">
        <v>111</v>
      </c>
      <c r="EA7" s="38" t="s">
        <v>111</v>
      </c>
      <c r="EB7" s="38">
        <v>13.58</v>
      </c>
      <c r="EC7" s="38">
        <v>15.89</v>
      </c>
      <c r="ED7" s="38" t="s">
        <v>111</v>
      </c>
      <c r="EE7" s="38" t="s">
        <v>111</v>
      </c>
      <c r="EF7" s="38" t="s">
        <v>111</v>
      </c>
      <c r="EG7" s="38" t="s">
        <v>111</v>
      </c>
      <c r="EH7" s="38">
        <v>0</v>
      </c>
      <c r="EI7" s="38" t="s">
        <v>111</v>
      </c>
      <c r="EJ7" s="38" t="s">
        <v>111</v>
      </c>
      <c r="EK7" s="38" t="s">
        <v>111</v>
      </c>
      <c r="EL7" s="38" t="s">
        <v>111</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2019-02-04T09:26:07Z</cp:lastPrinted>
  <dcterms:created xsi:type="dcterms:W3CDTF">2018-12-03T08:33:42Z</dcterms:created>
  <dcterms:modified xsi:type="dcterms:W3CDTF">2019-02-04T09:27:32Z</dcterms:modified>
</cp:coreProperties>
</file>