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8JOvctktFwT4bnEG7hqb2TIC/gL3xJArCrOvTRqUvY8Meeipb9HwaFqY6+j6wuRvZ/P7sQBdhVJZ/kFTlMFlAA==" workbookSaltValue="xEXZWsBw63ImlzE4/MBhd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<sst xmlns="http://schemas.openxmlformats.org/spreadsheetml/2006/main" count="240" uniqueCount="127">
  <si>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</si>
  <si>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</si>
  <si>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</si>
  <si>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</si>
  <si>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</si>
  <si>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</si>
  <si>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</si>
  <si>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</si>
  <si>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</si>
  <si>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</si>
  <si>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</si>
  <si>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</si>
  <si>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</si>
  <si>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</si>
  <si>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</si>
  <si>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</si>
  <si>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</si>
  <si>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</si>
  <si>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</si>
  <si>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</si>
  <si>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</si>
  <si>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</si>
  <si>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</si>
  <si>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</si>
  <si>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</si>
  <si>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</si>
  <si>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</si>
  <si>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</si>
  <si>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</si>
  <si>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</si>
  <si>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</si>
  <si>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</si>
  <si>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</si>
  <si>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</si>
  <si>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</si>
  <si>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</si>
  <si>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</si>
  <si>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</si>
  <si>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</si>
  <si>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</si>
  <si>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</si>
  <si>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</si>
  <si>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</si>
  <si>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</si>
  <si>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</si>
  <si>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</si>
  <si>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</si>
  <si>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</si>
  <si>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</si>
  <si>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</si>
  <si>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</si>
  <si>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</si>
  <si>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</si>
  <si>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</si>
  <si>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</si>
  <si>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</si>
  <si>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</si>
  <si>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</si>
  <si>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</si>
  <si>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</si>
  <si>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</si>
  <si>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</si>
  <si>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</si>
  <si>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</si>
  <si>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</si>
  <si>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</si>
  <si>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</si>
  <si>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</si>
  <si>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</si>
  <si>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</si>
  <si>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</si>
  <si>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</si>
  <si>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</si>
  <si>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</si>
  <si>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</si>
  <si>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</si>
  <si>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</si>
  <si>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</si>
  <si>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</si>
  <si>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</si>
  <si>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</si>
  <si>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</si>
  <si>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</si>
  <si>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</si>
  <si>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</si>
  <si>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</si>
  <si>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</si>
  <si>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</si>
  <si>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</si>
  <si>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</si>
  <si>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</si>
  <si>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</si>
  <si>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</si>
  <si>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</si>
  <si>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</si>
  <si>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</si>
  <si>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</si>
  <si>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</si>
  <si>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</si>
  <si>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</si>
  <si>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</si>
  <si>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</si>
  <si>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</si>
  <si>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</si>
  <si>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</si>
  <si>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</si>
  <si>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</si>
  <si>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</si>
  <si>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</si>
  <si>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</si>
  <si>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</si>
  <si>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愛荘町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</si>
  <si>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</si>
  <si>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</si>
  <si>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</si>
  <si>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</si>
  <si>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</si>
  <si>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</si>
  <si>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</si>
  <si>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</si>
  <si>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</si>
  <si>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</si>
  <si>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</si>
  <si>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</si>
  <si>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当町において、現時点で老朽化した管渠は無く、更新した管渠がないため、管渠改善率は0％となっている。</t>
    <rPh sb="0" eb="2">
      <t>トウチョウ</t>
    </rPh>
    <rPh sb="7" eb="10">
      <t>ゲンジテン</t>
    </rPh>
    <rPh sb="11" eb="14">
      <t>ロウキュウカ</t>
    </rPh>
    <rPh sb="16" eb="17">
      <t>カン</t>
    </rPh>
    <rPh sb="17" eb="18">
      <t>キョ</t>
    </rPh>
    <rPh sb="19" eb="20">
      <t>ナ</t>
    </rPh>
    <rPh sb="22" eb="24">
      <t>コウシン</t>
    </rPh>
    <rPh sb="26" eb="27">
      <t>カン</t>
    </rPh>
    <rPh sb="27" eb="28">
      <t>キョ</t>
    </rPh>
    <rPh sb="34" eb="35">
      <t>カン</t>
    </rPh>
    <rPh sb="35" eb="36">
      <t>キョ</t>
    </rPh>
    <rPh sb="36" eb="38">
      <t>カイゼン</t>
    </rPh>
    <rPh sb="38" eb="39">
      <t>リツ</t>
    </rPh>
    <phoneticPr fontId="15"/>
  </si>
  <si>
    <t>・平成31年度に地方公営企業法を一部適用する予定であり、適用することにより、現在の資産や負債、コストなどの全体像を把握する。その後、将来にわたって安定的に事業を継続していくための、中長期的な基本計画である「経営戦略」の見直しを行う。
・法適用後、適正な使用料を算定し、使用料の改定を議論することにより、使用料収入の確保に努める必要がある。
・公共用水域の水質保全や使用料収入の増加の観点から水洗化率を向上させるために未接続世帯に広報や啓発を行う。
・使用料収入の増加のために、有収水量の多い企業等に対し、公共下水道への接続を啓発していく。</t>
    <rPh sb="1" eb="3">
      <t>ヘイセイ</t>
    </rPh>
    <rPh sb="5" eb="7">
      <t>ネンド</t>
    </rPh>
    <rPh sb="8" eb="10">
      <t>チホウ</t>
    </rPh>
    <rPh sb="10" eb="12">
      <t>コウエイ</t>
    </rPh>
    <rPh sb="12" eb="14">
      <t>キギョウ</t>
    </rPh>
    <rPh sb="14" eb="15">
      <t>ホウ</t>
    </rPh>
    <rPh sb="16" eb="18">
      <t>イチブ</t>
    </rPh>
    <rPh sb="18" eb="20">
      <t>テキヨウ</t>
    </rPh>
    <rPh sb="22" eb="24">
      <t>ヨテイ</t>
    </rPh>
    <rPh sb="28" eb="30">
      <t>テキヨウ</t>
    </rPh>
    <rPh sb="38" eb="40">
      <t>ゲンザイ</t>
    </rPh>
    <rPh sb="41" eb="43">
      <t>シサン</t>
    </rPh>
    <rPh sb="44" eb="46">
      <t>フサイ</t>
    </rPh>
    <rPh sb="53" eb="56">
      <t>ゼンタイゾウ</t>
    </rPh>
    <rPh sb="57" eb="59">
      <t>ハアク</t>
    </rPh>
    <rPh sb="64" eb="65">
      <t>ゴ</t>
    </rPh>
    <rPh sb="66" eb="68">
      <t>ショウライ</t>
    </rPh>
    <rPh sb="73" eb="76">
      <t>アンテイテキ</t>
    </rPh>
    <rPh sb="77" eb="79">
      <t>ジギョウ</t>
    </rPh>
    <rPh sb="80" eb="82">
      <t>ケイゾク</t>
    </rPh>
    <rPh sb="90" eb="91">
      <t>チュウ</t>
    </rPh>
    <rPh sb="91" eb="93">
      <t>チョウキ</t>
    </rPh>
    <rPh sb="93" eb="94">
      <t>テキ</t>
    </rPh>
    <rPh sb="95" eb="97">
      <t>キホン</t>
    </rPh>
    <rPh sb="97" eb="99">
      <t>ケイカク</t>
    </rPh>
    <rPh sb="103" eb="105">
      <t>ケイエイ</t>
    </rPh>
    <rPh sb="105" eb="107">
      <t>センリャク</t>
    </rPh>
    <rPh sb="109" eb="111">
      <t>ミナオ</t>
    </rPh>
    <rPh sb="113" eb="114">
      <t>オコナ</t>
    </rPh>
    <rPh sb="118" eb="119">
      <t>ホウ</t>
    </rPh>
    <rPh sb="119" eb="121">
      <t>テキヨウ</t>
    </rPh>
    <rPh sb="121" eb="122">
      <t>ゴ</t>
    </rPh>
    <rPh sb="123" eb="125">
      <t>テキセイ</t>
    </rPh>
    <rPh sb="126" eb="128">
      <t>シヨウ</t>
    </rPh>
    <rPh sb="128" eb="129">
      <t>リョウ</t>
    </rPh>
    <rPh sb="130" eb="132">
      <t>サンテイ</t>
    </rPh>
    <rPh sb="134" eb="136">
      <t>シヨウ</t>
    </rPh>
    <rPh sb="136" eb="137">
      <t>リョウ</t>
    </rPh>
    <rPh sb="138" eb="140">
      <t>カイテイ</t>
    </rPh>
    <rPh sb="141" eb="143">
      <t>ギロン</t>
    </rPh>
    <rPh sb="151" eb="153">
      <t>シヨウ</t>
    </rPh>
    <rPh sb="153" eb="154">
      <t>リョウ</t>
    </rPh>
    <rPh sb="154" eb="156">
      <t>シュウニュウ</t>
    </rPh>
    <rPh sb="157" eb="159">
      <t>カクホ</t>
    </rPh>
    <rPh sb="160" eb="161">
      <t>ツト</t>
    </rPh>
    <rPh sb="163" eb="165">
      <t>ヒツヨウ</t>
    </rPh>
    <rPh sb="171" eb="174">
      <t>コウキョウヨウ</t>
    </rPh>
    <rPh sb="174" eb="176">
      <t>スイイキ</t>
    </rPh>
    <rPh sb="177" eb="179">
      <t>スイシツ</t>
    </rPh>
    <rPh sb="179" eb="181">
      <t>ホゼン</t>
    </rPh>
    <rPh sb="182" eb="184">
      <t>シヨウ</t>
    </rPh>
    <rPh sb="184" eb="185">
      <t>リョウ</t>
    </rPh>
    <rPh sb="185" eb="187">
      <t>シュウニュウ</t>
    </rPh>
    <rPh sb="188" eb="189">
      <t>ゾウ</t>
    </rPh>
    <rPh sb="189" eb="190">
      <t>カ</t>
    </rPh>
    <rPh sb="191" eb="193">
      <t>カンテン</t>
    </rPh>
    <rPh sb="195" eb="198">
      <t>スイセンカ</t>
    </rPh>
    <rPh sb="198" eb="199">
      <t>リツ</t>
    </rPh>
    <rPh sb="200" eb="202">
      <t>コウジョウ</t>
    </rPh>
    <rPh sb="208" eb="211">
      <t>ミセツゾク</t>
    </rPh>
    <rPh sb="211" eb="213">
      <t>セタイ</t>
    </rPh>
    <rPh sb="214" eb="216">
      <t>コウホウ</t>
    </rPh>
    <rPh sb="217" eb="219">
      <t>ケイハツ</t>
    </rPh>
    <rPh sb="220" eb="221">
      <t>オコナ</t>
    </rPh>
    <rPh sb="225" eb="227">
      <t>シヨウ</t>
    </rPh>
    <rPh sb="227" eb="228">
      <t>リョウ</t>
    </rPh>
    <rPh sb="228" eb="230">
      <t>シュウニュウ</t>
    </rPh>
    <rPh sb="231" eb="232">
      <t>ゾウ</t>
    </rPh>
    <rPh sb="232" eb="233">
      <t>カ</t>
    </rPh>
    <rPh sb="238" eb="239">
      <t>ユウ</t>
    </rPh>
    <rPh sb="239" eb="240">
      <t>シュウ</t>
    </rPh>
    <rPh sb="240" eb="242">
      <t>スイリョウ</t>
    </rPh>
    <rPh sb="243" eb="244">
      <t>オオ</t>
    </rPh>
    <rPh sb="245" eb="247">
      <t>キギョウ</t>
    </rPh>
    <rPh sb="247" eb="248">
      <t>トウ</t>
    </rPh>
    <rPh sb="249" eb="250">
      <t>タイ</t>
    </rPh>
    <rPh sb="252" eb="254">
      <t>コウキョウ</t>
    </rPh>
    <rPh sb="254" eb="257">
      <t>ゲスイドウ</t>
    </rPh>
    <rPh sb="259" eb="261">
      <t>セツゾク</t>
    </rPh>
    <rPh sb="262" eb="264">
      <t>ケイハツ</t>
    </rPh>
    <phoneticPr fontId="15"/>
  </si>
  <si>
    <t>下水道事業により借入を行った企業債の償還金が多額であり、収益的収支比率が100％を大きく下回っている。収入においても一般会計からの繰入金に頼っている状況である。企業債の残高が多額であるため、企業債残高対事業規模比率が高いが、経年比較において年々比率が低くなってきているように、当町において、ほぼ下水道整備が終了していることから今後増加することはないと考える。また、有収水量が年々増加していることから使用料収入が増加しているが、使用料で回収すべき経費である汚水処理費が使用料で賄えていないことから、経費回収率が100％を下回っている状況である。平成28年度と比べて経費回収率が増加した要因としては分流式下水道に要する経費の繰出基準額の増加に伴う汚水処理費の減少によるものである。汚水処理原価は汚水処理費の減少により平成28年度より減っており全国平均や類似団体平均値より低い状況である。今後さらに汚水処理原価を下げるために有収水量を増加させることが必要であるので下水道未接続世帯や企業に対し、接続を啓発する。</t>
    <rPh sb="0" eb="3">
      <t>ゲスイドウ</t>
    </rPh>
    <rPh sb="3" eb="5">
      <t>ジギョウ</t>
    </rPh>
    <rPh sb="8" eb="10">
      <t>カリイレ</t>
    </rPh>
    <rPh sb="11" eb="12">
      <t>オコナ</t>
    </rPh>
    <rPh sb="14" eb="16">
      <t>キギョウ</t>
    </rPh>
    <rPh sb="112" eb="114">
      <t>ケイネン</t>
    </rPh>
    <rPh sb="287" eb="288">
      <t>ゾウ</t>
    </rPh>
    <rPh sb="288" eb="289">
      <t>カ</t>
    </rPh>
    <rPh sb="310" eb="312">
      <t>クリダ</t>
    </rPh>
    <rPh sb="312" eb="314">
      <t>キジュン</t>
    </rPh>
    <rPh sb="314" eb="315">
      <t>ガク</t>
    </rPh>
    <rPh sb="316" eb="317">
      <t>ゾウ</t>
    </rPh>
    <rPh sb="317" eb="318">
      <t>カ</t>
    </rPh>
    <rPh sb="319" eb="320">
      <t>トモナ</t>
    </rPh>
    <rPh sb="321" eb="323">
      <t>オスイ</t>
    </rPh>
    <rPh sb="323" eb="325">
      <t>ショリ</t>
    </rPh>
    <rPh sb="325" eb="326">
      <t>ヒ</t>
    </rPh>
    <rPh sb="327" eb="329">
      <t>ゲンショウ</t>
    </rPh>
    <rPh sb="338" eb="340">
      <t>オスイ</t>
    </rPh>
    <rPh sb="340" eb="342">
      <t>ショリ</t>
    </rPh>
    <rPh sb="342" eb="344">
      <t>ゲンカ</t>
    </rPh>
    <rPh sb="345" eb="347">
      <t>オスイ</t>
    </rPh>
    <rPh sb="347" eb="349">
      <t>ショリ</t>
    </rPh>
    <rPh sb="349" eb="350">
      <t>ヒ</t>
    </rPh>
    <rPh sb="351" eb="353">
      <t>ゲンショウ</t>
    </rPh>
    <rPh sb="356" eb="358">
      <t>ヘイセイ</t>
    </rPh>
    <rPh sb="360" eb="362">
      <t>ネンド</t>
    </rPh>
    <rPh sb="364" eb="365">
      <t>ヘ</t>
    </rPh>
    <rPh sb="369" eb="371">
      <t>ゼンコク</t>
    </rPh>
    <rPh sb="371" eb="373">
      <t>ヘイキン</t>
    </rPh>
    <rPh sb="374" eb="376">
      <t>ルイジ</t>
    </rPh>
    <rPh sb="376" eb="378">
      <t>ダンタイ</t>
    </rPh>
    <rPh sb="378" eb="381">
      <t>ヘイキンチ</t>
    </rPh>
    <rPh sb="383" eb="384">
      <t>ヒク</t>
    </rPh>
    <rPh sb="385" eb="387">
      <t>ジョウキョウ</t>
    </rPh>
    <rPh sb="391" eb="393">
      <t>コンゴ</t>
    </rPh>
    <rPh sb="396" eb="398">
      <t>オスイ</t>
    </rPh>
    <rPh sb="398" eb="400">
      <t>ショリ</t>
    </rPh>
    <rPh sb="400" eb="402">
      <t>ゲンカ</t>
    </rPh>
    <rPh sb="403" eb="404">
      <t>サ</t>
    </rPh>
    <rPh sb="409" eb="410">
      <t>ユウ</t>
    </rPh>
    <rPh sb="410" eb="411">
      <t>シュウ</t>
    </rPh>
    <rPh sb="411" eb="413">
      <t>スイリョウ</t>
    </rPh>
    <rPh sb="414" eb="415">
      <t>ゾウ</t>
    </rPh>
    <rPh sb="415" eb="416">
      <t>カ</t>
    </rPh>
    <rPh sb="422" eb="424">
      <t>ヒツヨウ</t>
    </rPh>
    <rPh sb="429" eb="432">
      <t>ゲスイドウ</t>
    </rPh>
    <rPh sb="432" eb="435">
      <t>ミセツゾク</t>
    </rPh>
    <rPh sb="435" eb="437">
      <t>セタイ</t>
    </rPh>
    <rPh sb="438" eb="440">
      <t>キギョウ</t>
    </rPh>
    <rPh sb="441" eb="442">
      <t>タイ</t>
    </rPh>
    <rPh sb="444" eb="446">
      <t>セツゾク</t>
    </rPh>
    <rPh sb="447" eb="449">
      <t>ケイハツ</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</si>
</sst>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BE-4CF3-876A-AE00E61552DE}"/>
            </c:ext>
          </c:extLst>
        </c:ser>
        <c:dLbls>
          <c:showLegendKey val="0"/>
          <c:showVal val="0"/>
          <c:showCatName val="0"/>
          <c:showSerName val="0"/>
          <c:showPercent val="0"/>
          <c:showBubbleSize val="0"/>
        </c:dLbls>
        <c:gapWidth val="150"/>
        <c:axId val="70321664"/>
        <c:axId val="7032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ECBE-4CF3-876A-AE00E61552DE}"/>
            </c:ext>
          </c:extLst>
        </c:ser>
        <c:dLbls>
          <c:showLegendKey val="0"/>
          <c:showVal val="0"/>
          <c:showCatName val="0"/>
          <c:showSerName val="0"/>
          <c:showPercent val="0"/>
          <c:showBubbleSize val="0"/>
        </c:dLbls>
        <c:marker val="1"/>
        <c:smooth val="0"/>
        <c:axId val="70321664"/>
        <c:axId val="70323584"/>
      </c:lineChart>
      <c:dateAx>
        <c:axId val="70321664"/>
        <c:scaling>
          <c:orientation val="minMax"/>
        </c:scaling>
        <c:delete val="1"/>
        <c:axPos val="b"/>
        <c:numFmt formatCode="ge" sourceLinked="1"/>
        <c:majorTickMark val="none"/>
        <c:minorTickMark val="none"/>
        <c:tickLblPos val="none"/>
        <c:crossAx val="70323584"/>
        <c:crosses val="autoZero"/>
        <c:auto val="1"/>
        <c:lblOffset val="100"/>
        <c:baseTimeUnit val="years"/>
      </c:dateAx>
      <c:valAx>
        <c:axId val="703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32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73.599999999999994</c:v>
                </c:pt>
                <c:pt idx="1">
                  <c:v>76.83</c:v>
                </c:pt>
                <c:pt idx="2">
                  <c:v>76.819999999999993</c:v>
                </c:pt>
                <c:pt idx="3">
                  <c:v>77.05</c:v>
                </c:pt>
                <c:pt idx="4">
                  <c:v>79.069999999999993</c:v>
                </c:pt>
              </c:numCache>
            </c:numRef>
          </c:val>
          <c:extLst xmlns:c16r2="http://schemas.microsoft.com/office/drawing/2015/06/chart">
            <c:ext xmlns:c16="http://schemas.microsoft.com/office/drawing/2014/chart" uri="{C3380CC4-5D6E-409C-BE32-E72D297353CC}">
              <c16:uniqueId val="{00000000-7F89-40CB-8372-AFF616CD7BE8}"/>
            </c:ext>
          </c:extLst>
        </c:ser>
        <c:dLbls>
          <c:showLegendKey val="0"/>
          <c:showVal val="0"/>
          <c:showCatName val="0"/>
          <c:showSerName val="0"/>
          <c:showPercent val="0"/>
          <c:showBubbleSize val="0"/>
        </c:dLbls>
        <c:gapWidth val="150"/>
        <c:axId val="71992448"/>
        <c:axId val="7199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7F89-40CB-8372-AFF616CD7BE8}"/>
            </c:ext>
          </c:extLst>
        </c:ser>
        <c:dLbls>
          <c:showLegendKey val="0"/>
          <c:showVal val="0"/>
          <c:showCatName val="0"/>
          <c:showSerName val="0"/>
          <c:showPercent val="0"/>
          <c:showBubbleSize val="0"/>
        </c:dLbls>
        <c:marker val="1"/>
        <c:smooth val="0"/>
        <c:axId val="71992448"/>
        <c:axId val="71994368"/>
      </c:lineChart>
      <c:dateAx>
        <c:axId val="71992448"/>
        <c:scaling>
          <c:orientation val="minMax"/>
        </c:scaling>
        <c:delete val="1"/>
        <c:axPos val="b"/>
        <c:numFmt formatCode="ge" sourceLinked="1"/>
        <c:majorTickMark val="none"/>
        <c:minorTickMark val="none"/>
        <c:tickLblPos val="none"/>
        <c:crossAx val="71994368"/>
        <c:crosses val="autoZero"/>
        <c:auto val="1"/>
        <c:lblOffset val="100"/>
        <c:baseTimeUnit val="years"/>
      </c:dateAx>
      <c:valAx>
        <c:axId val="719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88.29</c:v>
                </c:pt>
                <c:pt idx="1">
                  <c:v>89.04</c:v>
                </c:pt>
                <c:pt idx="2">
                  <c:v>89.92</c:v>
                </c:pt>
                <c:pt idx="3">
                  <c:v>90.63</c:v>
                </c:pt>
                <c:pt idx="4">
                  <c:v>91.03</c:v>
                </c:pt>
              </c:numCache>
            </c:numRef>
          </c:val>
          <c:extLst xmlns:c16r2="http://schemas.microsoft.com/office/drawing/2015/06/chart">
            <c:ext xmlns:c16="http://schemas.microsoft.com/office/drawing/2014/chart" uri="{C3380CC4-5D6E-409C-BE32-E72D297353CC}">
              <c16:uniqueId val="{00000000-5EA9-4D52-8F6A-DAE1B002BC7D}"/>
            </c:ext>
          </c:extLst>
        </c:ser>
        <c:dLbls>
          <c:showLegendKey val="0"/>
          <c:showVal val="0"/>
          <c:showCatName val="0"/>
          <c:showSerName val="0"/>
          <c:showPercent val="0"/>
          <c:showBubbleSize val="0"/>
        </c:dLbls>
        <c:gapWidth val="150"/>
        <c:axId val="72062464"/>
        <c:axId val="7206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5EA9-4D52-8F6A-DAE1B002BC7D}"/>
            </c:ext>
          </c:extLst>
        </c:ser>
        <c:dLbls>
          <c:showLegendKey val="0"/>
          <c:showVal val="0"/>
          <c:showCatName val="0"/>
          <c:showSerName val="0"/>
          <c:showPercent val="0"/>
          <c:showBubbleSize val="0"/>
        </c:dLbls>
        <c:marker val="1"/>
        <c:smooth val="0"/>
        <c:axId val="72062464"/>
        <c:axId val="72064384"/>
      </c:lineChart>
      <c:dateAx>
        <c:axId val="72062464"/>
        <c:scaling>
          <c:orientation val="minMax"/>
        </c:scaling>
        <c:delete val="1"/>
        <c:axPos val="b"/>
        <c:numFmt formatCode="ge" sourceLinked="1"/>
        <c:majorTickMark val="none"/>
        <c:minorTickMark val="none"/>
        <c:tickLblPos val="none"/>
        <c:crossAx val="72064384"/>
        <c:crosses val="autoZero"/>
        <c:auto val="1"/>
        <c:lblOffset val="100"/>
        <c:baseTimeUnit val="years"/>
      </c:dateAx>
      <c:valAx>
        <c:axId val="7206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66.95</c:v>
                </c:pt>
                <c:pt idx="1">
                  <c:v>66.3</c:v>
                </c:pt>
                <c:pt idx="2">
                  <c:v>67.39</c:v>
                </c:pt>
                <c:pt idx="3">
                  <c:v>67.88</c:v>
                </c:pt>
                <c:pt idx="4">
                  <c:v>67.290000000000006</c:v>
                </c:pt>
              </c:numCache>
            </c:numRef>
          </c:val>
          <c:extLst xmlns:c16r2="http://schemas.microsoft.com/office/drawing/2015/06/chart">
            <c:ext xmlns:c16="http://schemas.microsoft.com/office/drawing/2014/chart" uri="{C3380CC4-5D6E-409C-BE32-E72D297353CC}">
              <c16:uniqueId val="{00000000-6F32-46F3-A604-C9F2A3B764E2}"/>
            </c:ext>
          </c:extLst>
        </c:ser>
        <c:dLbls>
          <c:showLegendKey val="0"/>
          <c:showVal val="0"/>
          <c:showCatName val="0"/>
          <c:showSerName val="0"/>
          <c:showPercent val="0"/>
          <c:showBubbleSize val="0"/>
        </c:dLbls>
        <c:gapWidth val="150"/>
        <c:axId val="70358912"/>
        <c:axId val="7036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32-46F3-A604-C9F2A3B764E2}"/>
            </c:ext>
          </c:extLst>
        </c:ser>
        <c:dLbls>
          <c:showLegendKey val="0"/>
          <c:showVal val="0"/>
          <c:showCatName val="0"/>
          <c:showSerName val="0"/>
          <c:showPercent val="0"/>
          <c:showBubbleSize val="0"/>
        </c:dLbls>
        <c:marker val="1"/>
        <c:smooth val="0"/>
        <c:axId val="70358912"/>
        <c:axId val="70369280"/>
      </c:lineChart>
      <c:dateAx>
        <c:axId val="70358912"/>
        <c:scaling>
          <c:orientation val="minMax"/>
        </c:scaling>
        <c:delete val="1"/>
        <c:axPos val="b"/>
        <c:numFmt formatCode="ge" sourceLinked="1"/>
        <c:majorTickMark val="none"/>
        <c:minorTickMark val="none"/>
        <c:tickLblPos val="none"/>
        <c:crossAx val="70369280"/>
        <c:crosses val="autoZero"/>
        <c:auto val="1"/>
        <c:lblOffset val="100"/>
        <c:baseTimeUnit val="years"/>
      </c:dateAx>
      <c:valAx>
        <c:axId val="703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3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56-4CC7-B1CD-CE589F10B4E5}"/>
            </c:ext>
          </c:extLst>
        </c:ser>
        <c:dLbls>
          <c:showLegendKey val="0"/>
          <c:showVal val="0"/>
          <c:showCatName val="0"/>
          <c:showSerName val="0"/>
          <c:showPercent val="0"/>
          <c:showBubbleSize val="0"/>
        </c:dLbls>
        <c:gapWidth val="150"/>
        <c:axId val="71076096"/>
        <c:axId val="710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56-4CC7-B1CD-CE589F10B4E5}"/>
            </c:ext>
          </c:extLst>
        </c:ser>
        <c:dLbls>
          <c:showLegendKey val="0"/>
          <c:showVal val="0"/>
          <c:showCatName val="0"/>
          <c:showSerName val="0"/>
          <c:showPercent val="0"/>
          <c:showBubbleSize val="0"/>
        </c:dLbls>
        <c:marker val="1"/>
        <c:smooth val="0"/>
        <c:axId val="71076096"/>
        <c:axId val="71078272"/>
      </c:lineChart>
      <c:dateAx>
        <c:axId val="71076096"/>
        <c:scaling>
          <c:orientation val="minMax"/>
        </c:scaling>
        <c:delete val="1"/>
        <c:axPos val="b"/>
        <c:numFmt formatCode="ge" sourceLinked="1"/>
        <c:majorTickMark val="none"/>
        <c:minorTickMark val="none"/>
        <c:tickLblPos val="none"/>
        <c:crossAx val="71078272"/>
        <c:crosses val="autoZero"/>
        <c:auto val="1"/>
        <c:lblOffset val="100"/>
        <c:baseTimeUnit val="years"/>
      </c:dateAx>
      <c:valAx>
        <c:axId val="710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C7D-442A-8116-45D22E4F0FA3}"/>
            </c:ext>
          </c:extLst>
        </c:ser>
        <c:dLbls>
          <c:showLegendKey val="0"/>
          <c:showVal val="0"/>
          <c:showCatName val="0"/>
          <c:showSerName val="0"/>
          <c:showPercent val="0"/>
          <c:showBubbleSize val="0"/>
        </c:dLbls>
        <c:gapWidth val="150"/>
        <c:axId val="71181056"/>
        <c:axId val="711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C7D-442A-8116-45D22E4F0FA3}"/>
            </c:ext>
          </c:extLst>
        </c:ser>
        <c:dLbls>
          <c:showLegendKey val="0"/>
          <c:showVal val="0"/>
          <c:showCatName val="0"/>
          <c:showSerName val="0"/>
          <c:showPercent val="0"/>
          <c:showBubbleSize val="0"/>
        </c:dLbls>
        <c:marker val="1"/>
        <c:smooth val="0"/>
        <c:axId val="71181056"/>
        <c:axId val="71182976"/>
      </c:lineChart>
      <c:dateAx>
        <c:axId val="71181056"/>
        <c:scaling>
          <c:orientation val="minMax"/>
        </c:scaling>
        <c:delete val="1"/>
        <c:axPos val="b"/>
        <c:numFmt formatCode="ge" sourceLinked="1"/>
        <c:majorTickMark val="none"/>
        <c:minorTickMark val="none"/>
        <c:tickLblPos val="none"/>
        <c:crossAx val="71182976"/>
        <c:crosses val="autoZero"/>
        <c:auto val="1"/>
        <c:lblOffset val="100"/>
        <c:baseTimeUnit val="years"/>
      </c:dateAx>
      <c:valAx>
        <c:axId val="7118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1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12-4271-8D5E-FED08100C864}"/>
            </c:ext>
          </c:extLst>
        </c:ser>
        <c:dLbls>
          <c:showLegendKey val="0"/>
          <c:showVal val="0"/>
          <c:showCatName val="0"/>
          <c:showSerName val="0"/>
          <c:showPercent val="0"/>
          <c:showBubbleSize val="0"/>
        </c:dLbls>
        <c:gapWidth val="150"/>
        <c:axId val="71226880"/>
        <c:axId val="712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12-4271-8D5E-FED08100C864}"/>
            </c:ext>
          </c:extLst>
        </c:ser>
        <c:dLbls>
          <c:showLegendKey val="0"/>
          <c:showVal val="0"/>
          <c:showCatName val="0"/>
          <c:showSerName val="0"/>
          <c:showPercent val="0"/>
          <c:showBubbleSize val="0"/>
        </c:dLbls>
        <c:marker val="1"/>
        <c:smooth val="0"/>
        <c:axId val="71226880"/>
        <c:axId val="71228800"/>
      </c:lineChart>
      <c:dateAx>
        <c:axId val="71226880"/>
        <c:scaling>
          <c:orientation val="minMax"/>
        </c:scaling>
        <c:delete val="1"/>
        <c:axPos val="b"/>
        <c:numFmt formatCode="ge" sourceLinked="1"/>
        <c:majorTickMark val="none"/>
        <c:minorTickMark val="none"/>
        <c:tickLblPos val="none"/>
        <c:crossAx val="71228800"/>
        <c:crosses val="autoZero"/>
        <c:auto val="1"/>
        <c:lblOffset val="100"/>
        <c:baseTimeUnit val="years"/>
      </c:dateAx>
      <c:valAx>
        <c:axId val="712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2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8E-4FC3-A66A-DD159BBB89D0}"/>
            </c:ext>
          </c:extLst>
        </c:ser>
        <c:dLbls>
          <c:showLegendKey val="0"/>
          <c:showVal val="0"/>
          <c:showCatName val="0"/>
          <c:showSerName val="0"/>
          <c:showPercent val="0"/>
          <c:showBubbleSize val="0"/>
        </c:dLbls>
        <c:gapWidth val="150"/>
        <c:axId val="71518080"/>
        <c:axId val="715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8E-4FC3-A66A-DD159BBB89D0}"/>
            </c:ext>
          </c:extLst>
        </c:ser>
        <c:dLbls>
          <c:showLegendKey val="0"/>
          <c:showVal val="0"/>
          <c:showCatName val="0"/>
          <c:showSerName val="0"/>
          <c:showPercent val="0"/>
          <c:showBubbleSize val="0"/>
        </c:dLbls>
        <c:marker val="1"/>
        <c:smooth val="0"/>
        <c:axId val="71518080"/>
        <c:axId val="71532544"/>
      </c:lineChart>
      <c:dateAx>
        <c:axId val="71518080"/>
        <c:scaling>
          <c:orientation val="minMax"/>
        </c:scaling>
        <c:delete val="1"/>
        <c:axPos val="b"/>
        <c:numFmt formatCode="ge" sourceLinked="1"/>
        <c:majorTickMark val="none"/>
        <c:minorTickMark val="none"/>
        <c:tickLblPos val="none"/>
        <c:crossAx val="71532544"/>
        <c:crosses val="autoZero"/>
        <c:auto val="1"/>
        <c:lblOffset val="100"/>
        <c:baseTimeUnit val="years"/>
      </c:dateAx>
      <c:valAx>
        <c:axId val="715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1377.6</c:v>
                </c:pt>
                <c:pt idx="1">
                  <c:v>1298.77</c:v>
                </c:pt>
                <c:pt idx="2">
                  <c:v>1144.03</c:v>
                </c:pt>
                <c:pt idx="3">
                  <c:v>1124.95</c:v>
                </c:pt>
                <c:pt idx="4">
                  <c:v>838.81</c:v>
                </c:pt>
              </c:numCache>
            </c:numRef>
          </c:val>
          <c:extLst xmlns:c16r2="http://schemas.microsoft.com/office/drawing/2015/06/chart">
            <c:ext xmlns:c16="http://schemas.microsoft.com/office/drawing/2014/chart" uri="{C3380CC4-5D6E-409C-BE32-E72D297353CC}">
              <c16:uniqueId val="{00000000-2378-4210-A659-6CB77FA94709}"/>
            </c:ext>
          </c:extLst>
        </c:ser>
        <c:dLbls>
          <c:showLegendKey val="0"/>
          <c:showVal val="0"/>
          <c:showCatName val="0"/>
          <c:showSerName val="0"/>
          <c:showPercent val="0"/>
          <c:showBubbleSize val="0"/>
        </c:dLbls>
        <c:gapWidth val="150"/>
        <c:axId val="71833856"/>
        <c:axId val="7183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2378-4210-A659-6CB77FA94709}"/>
            </c:ext>
          </c:extLst>
        </c:ser>
        <c:dLbls>
          <c:showLegendKey val="0"/>
          <c:showVal val="0"/>
          <c:showCatName val="0"/>
          <c:showSerName val="0"/>
          <c:showPercent val="0"/>
          <c:showBubbleSize val="0"/>
        </c:dLbls>
        <c:marker val="1"/>
        <c:smooth val="0"/>
        <c:axId val="71833856"/>
        <c:axId val="71836032"/>
      </c:lineChart>
      <c:dateAx>
        <c:axId val="71833856"/>
        <c:scaling>
          <c:orientation val="minMax"/>
        </c:scaling>
        <c:delete val="1"/>
        <c:axPos val="b"/>
        <c:numFmt formatCode="ge" sourceLinked="1"/>
        <c:majorTickMark val="none"/>
        <c:minorTickMark val="none"/>
        <c:tickLblPos val="none"/>
        <c:crossAx val="71836032"/>
        <c:crosses val="autoZero"/>
        <c:auto val="1"/>
        <c:lblOffset val="100"/>
        <c:baseTimeUnit val="years"/>
      </c:dateAx>
      <c:valAx>
        <c:axId val="718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68.92</c:v>
                </c:pt>
                <c:pt idx="1">
                  <c:v>71.489999999999995</c:v>
                </c:pt>
                <c:pt idx="2">
                  <c:v>72.83</c:v>
                </c:pt>
                <c:pt idx="3">
                  <c:v>70.27</c:v>
                </c:pt>
                <c:pt idx="4">
                  <c:v>91.01</c:v>
                </c:pt>
              </c:numCache>
            </c:numRef>
          </c:val>
          <c:extLst xmlns:c16r2="http://schemas.microsoft.com/office/drawing/2015/06/chart">
            <c:ext xmlns:c16="http://schemas.microsoft.com/office/drawing/2014/chart" uri="{C3380CC4-5D6E-409C-BE32-E72D297353CC}">
              <c16:uniqueId val="{00000000-4950-451B-BD75-43B9E8DD38B3}"/>
            </c:ext>
          </c:extLst>
        </c:ser>
        <c:dLbls>
          <c:showLegendKey val="0"/>
          <c:showVal val="0"/>
          <c:showCatName val="0"/>
          <c:showSerName val="0"/>
          <c:showPercent val="0"/>
          <c:showBubbleSize val="0"/>
        </c:dLbls>
        <c:gapWidth val="150"/>
        <c:axId val="71860992"/>
        <c:axId val="718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4950-451B-BD75-43B9E8DD38B3}"/>
            </c:ext>
          </c:extLst>
        </c:ser>
        <c:dLbls>
          <c:showLegendKey val="0"/>
          <c:showVal val="0"/>
          <c:showCatName val="0"/>
          <c:showSerName val="0"/>
          <c:showPercent val="0"/>
          <c:showBubbleSize val="0"/>
        </c:dLbls>
        <c:marker val="1"/>
        <c:smooth val="0"/>
        <c:axId val="71860992"/>
        <c:axId val="71862912"/>
      </c:lineChart>
      <c:dateAx>
        <c:axId val="71860992"/>
        <c:scaling>
          <c:orientation val="minMax"/>
        </c:scaling>
        <c:delete val="1"/>
        <c:axPos val="b"/>
        <c:numFmt formatCode="ge" sourceLinked="1"/>
        <c:majorTickMark val="none"/>
        <c:minorTickMark val="none"/>
        <c:tickLblPos val="none"/>
        <c:crossAx val="71862912"/>
        <c:crosses val="autoZero"/>
        <c:auto val="1"/>
        <c:lblOffset val="100"/>
        <c:baseTimeUnit val="years"/>
      </c:dateAx>
      <c:valAx>
        <c:axId val="718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209.26</c:v>
                </c:pt>
                <c:pt idx="1">
                  <c:v>208.17</c:v>
                </c:pt>
                <c:pt idx="2">
                  <c:v>206.68</c:v>
                </c:pt>
                <c:pt idx="3">
                  <c:v>219.77</c:v>
                </c:pt>
                <c:pt idx="4">
                  <c:v>169.55</c:v>
                </c:pt>
              </c:numCache>
            </c:numRef>
          </c:val>
          <c:extLst xmlns:c16r2="http://schemas.microsoft.com/office/drawing/2015/06/chart">
            <c:ext xmlns:c16="http://schemas.microsoft.com/office/drawing/2014/chart" uri="{C3380CC4-5D6E-409C-BE32-E72D297353CC}">
              <c16:uniqueId val="{00000000-1D84-4FBC-84AA-5A6F07EA0378}"/>
            </c:ext>
          </c:extLst>
        </c:ser>
        <c:dLbls>
          <c:showLegendKey val="0"/>
          <c:showVal val="0"/>
          <c:showCatName val="0"/>
          <c:showSerName val="0"/>
          <c:showPercent val="0"/>
          <c:showBubbleSize val="0"/>
        </c:dLbls>
        <c:gapWidth val="150"/>
        <c:axId val="71959296"/>
        <c:axId val="7196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1D84-4FBC-84AA-5A6F07EA0378}"/>
            </c:ext>
          </c:extLst>
        </c:ser>
        <c:dLbls>
          <c:showLegendKey val="0"/>
          <c:showVal val="0"/>
          <c:showCatName val="0"/>
          <c:showSerName val="0"/>
          <c:showPercent val="0"/>
          <c:showBubbleSize val="0"/>
        </c:dLbls>
        <c:marker val="1"/>
        <c:smooth val="0"/>
        <c:axId val="71959296"/>
        <c:axId val="71961216"/>
      </c:lineChart>
      <c:dateAx>
        <c:axId val="71959296"/>
        <c:scaling>
          <c:orientation val="minMax"/>
        </c:scaling>
        <c:delete val="1"/>
        <c:axPos val="b"/>
        <c:numFmt formatCode="ge" sourceLinked="1"/>
        <c:majorTickMark val="none"/>
        <c:minorTickMark val="none"/>
        <c:tickLblPos val="none"/>
        <c:crossAx val="71961216"/>
        <c:crosses val="autoZero"/>
        <c:auto val="1"/>
        <c:lblOffset val="100"/>
        <c:baseTimeUnit val="years"/>
      </c:dateAx>
      <c:valAx>
        <c:axId val="719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6" zoomScaleNormal="100" workbookViewId="0">
      <selection activeCell="BT84" sqref="BT8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滋賀県　愛荘町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21402</v>
      </c>
      <c r="AM8" s="49"/>
      <c r="AN8" s="49"/>
      <c r="AO8" s="49"/>
      <c r="AP8" s="49"/>
      <c r="AQ8" s="49"/>
      <c r="AR8" s="49"/>
      <c r="AS8" s="49"/>
      <c r="AT8" s="44">
        <f>データ!T6</f>
        <v>37.97</v>
      </c>
      <c r="AU8" s="44"/>
      <c r="AV8" s="44"/>
      <c r="AW8" s="44"/>
      <c r="AX8" s="44"/>
      <c r="AY8" s="44"/>
      <c r="AZ8" s="44"/>
      <c r="BA8" s="44"/>
      <c r="BB8" s="44">
        <f>データ!U6</f>
        <v>563.66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99.13</v>
      </c>
      <c r="Q10" s="44"/>
      <c r="R10" s="44"/>
      <c r="S10" s="44"/>
      <c r="T10" s="44"/>
      <c r="U10" s="44"/>
      <c r="V10" s="44"/>
      <c r="W10" s="44">
        <f>データ!Q6</f>
        <v>84.11</v>
      </c>
      <c r="X10" s="44"/>
      <c r="Y10" s="44"/>
      <c r="Z10" s="44"/>
      <c r="AA10" s="44"/>
      <c r="AB10" s="44"/>
      <c r="AC10" s="44"/>
      <c r="AD10" s="49">
        <f>データ!R6</f>
        <v>2592</v>
      </c>
      <c r="AE10" s="49"/>
      <c r="AF10" s="49"/>
      <c r="AG10" s="49"/>
      <c r="AH10" s="49"/>
      <c r="AI10" s="49"/>
      <c r="AJ10" s="49"/>
      <c r="AK10" s="2"/>
      <c r="AL10" s="49">
        <f>データ!V6</f>
        <v>21215</v>
      </c>
      <c r="AM10" s="49"/>
      <c r="AN10" s="49"/>
      <c r="AO10" s="49"/>
      <c r="AP10" s="49"/>
      <c r="AQ10" s="49"/>
      <c r="AR10" s="49"/>
      <c r="AS10" s="49"/>
      <c r="AT10" s="44">
        <f>データ!W6</f>
        <v>9.07</v>
      </c>
      <c r="AU10" s="44"/>
      <c r="AV10" s="44"/>
      <c r="AW10" s="44"/>
      <c r="AX10" s="44"/>
      <c r="AY10" s="44"/>
      <c r="AZ10" s="44"/>
      <c r="BA10" s="44"/>
      <c r="BB10" s="44">
        <f>データ!X6</f>
        <v>2339.0300000000002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oeA46k8t3kGpxuqModL5tzFnFFTastZtJ0Tg3B9kaWa83gnA3a196u5yUsPhMkHzrZ1fIq2H60Rwj3dHRsiKSQ==" saltValue="M/iDhFnQj9tmNyaWSaRBh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254258</v>
      </c>
      <c r="D6" s="32">
        <f t="shared" si="3"/>
        <v>47</v>
      </c>
      <c r="E6" s="32">
        <f t="shared" si="3"/>
        <v>17</v>
      </c>
      <c r="F6" s="32">
        <f t="shared" si="3"/>
        <v>4</v>
      </c>
      <c r="G6" s="32">
        <f t="shared" si="3"/>
        <v>0</v>
      </c>
      <c r="H6" s="32" t="str">
        <f t="shared" si="3"/>
        <v>滋賀県　愛荘町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99.13</v>
      </c>
      <c r="Q6" s="33">
        <f t="shared" si="3"/>
        <v>84.11</v>
      </c>
      <c r="R6" s="33">
        <f t="shared" si="3"/>
        <v>2592</v>
      </c>
      <c r="S6" s="33">
        <f t="shared" si="3"/>
        <v>21402</v>
      </c>
      <c r="T6" s="33">
        <f t="shared" si="3"/>
        <v>37.97</v>
      </c>
      <c r="U6" s="33">
        <f t="shared" si="3"/>
        <v>563.66</v>
      </c>
      <c r="V6" s="33">
        <f t="shared" si="3"/>
        <v>21215</v>
      </c>
      <c r="W6" s="33">
        <f t="shared" si="3"/>
        <v>9.07</v>
      </c>
      <c r="X6" s="33">
        <f t="shared" si="3"/>
        <v>2339.0300000000002</v>
      </c>
      <c r="Y6" s="34">
        <f>IF(Y7="",NA(),Y7)</f>
        <v>66.95</v>
      </c>
      <c r="Z6" s="34">
        <f t="shared" ref="Z6:AH6" si="4">IF(Z7="",NA(),Z7)</f>
        <v>66.3</v>
      </c>
      <c r="AA6" s="34">
        <f t="shared" si="4"/>
        <v>67.39</v>
      </c>
      <c r="AB6" s="34">
        <f t="shared" si="4"/>
        <v>67.88</v>
      </c>
      <c r="AC6" s="34">
        <f t="shared" si="4"/>
        <v>67.290000000000006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1377.6</v>
      </c>
      <c r="BG6" s="34">
        <f t="shared" ref="BG6:BO6" si="7">IF(BG7="",NA(),BG7)</f>
        <v>1298.77</v>
      </c>
      <c r="BH6" s="34">
        <f t="shared" si="7"/>
        <v>1144.03</v>
      </c>
      <c r="BI6" s="34">
        <f t="shared" si="7"/>
        <v>1124.95</v>
      </c>
      <c r="BJ6" s="34">
        <f t="shared" si="7"/>
        <v>838.81</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68.92</v>
      </c>
      <c r="BR6" s="34">
        <f t="shared" ref="BR6:BZ6" si="8">IF(BR7="",NA(),BR7)</f>
        <v>71.489999999999995</v>
      </c>
      <c r="BS6" s="34">
        <f t="shared" si="8"/>
        <v>72.83</v>
      </c>
      <c r="BT6" s="34">
        <f t="shared" si="8"/>
        <v>70.27</v>
      </c>
      <c r="BU6" s="34">
        <f t="shared" si="8"/>
        <v>91.01</v>
      </c>
      <c r="BV6" s="34">
        <f t="shared" si="8"/>
        <v>64.63</v>
      </c>
      <c r="BW6" s="34">
        <f t="shared" si="8"/>
        <v>66.56</v>
      </c>
      <c r="BX6" s="34">
        <f t="shared" si="8"/>
        <v>66.22</v>
      </c>
      <c r="BY6" s="34">
        <f t="shared" si="8"/>
        <v>69.87</v>
      </c>
      <c r="BZ6" s="34">
        <f t="shared" si="8"/>
        <v>74.3</v>
      </c>
      <c r="CA6" s="33" t="str">
        <f>IF(CA7="","",IF(CA7="-","【-】","【"&amp;SUBSTITUTE(TEXT(CA7,"#,##0.00"),"-","△")&amp;"】"))</f>
        <v>【75.58】</v>
      </c>
      <c r="CB6" s="34">
        <f>IF(CB7="",NA(),CB7)</f>
        <v>209.26</v>
      </c>
      <c r="CC6" s="34">
        <f t="shared" ref="CC6:CK6" si="9">IF(CC7="",NA(),CC7)</f>
        <v>208.17</v>
      </c>
      <c r="CD6" s="34">
        <f t="shared" si="9"/>
        <v>206.68</v>
      </c>
      <c r="CE6" s="34">
        <f t="shared" si="9"/>
        <v>219.77</v>
      </c>
      <c r="CF6" s="34">
        <f t="shared" si="9"/>
        <v>169.55</v>
      </c>
      <c r="CG6" s="34">
        <f t="shared" si="9"/>
        <v>245.75</v>
      </c>
      <c r="CH6" s="34">
        <f t="shared" si="9"/>
        <v>244.29</v>
      </c>
      <c r="CI6" s="34">
        <f t="shared" si="9"/>
        <v>246.72</v>
      </c>
      <c r="CJ6" s="34">
        <f t="shared" si="9"/>
        <v>234.96</v>
      </c>
      <c r="CK6" s="34">
        <f t="shared" si="9"/>
        <v>221.81</v>
      </c>
      <c r="CL6" s="33" t="str">
        <f>IF(CL7="","",IF(CL7="-","【-】","【"&amp;SUBSTITUTE(TEXT(CL7,"#,##0.00"),"-","△")&amp;"】"))</f>
        <v>【215.23】</v>
      </c>
      <c r="CM6" s="34">
        <f>IF(CM7="",NA(),CM7)</f>
        <v>73.599999999999994</v>
      </c>
      <c r="CN6" s="34">
        <f t="shared" ref="CN6:CV6" si="10">IF(CN7="",NA(),CN7)</f>
        <v>76.83</v>
      </c>
      <c r="CO6" s="34">
        <f t="shared" si="10"/>
        <v>76.819999999999993</v>
      </c>
      <c r="CP6" s="34">
        <f t="shared" si="10"/>
        <v>77.05</v>
      </c>
      <c r="CQ6" s="34">
        <f t="shared" si="10"/>
        <v>79.069999999999993</v>
      </c>
      <c r="CR6" s="34">
        <f t="shared" si="10"/>
        <v>43.65</v>
      </c>
      <c r="CS6" s="34">
        <f t="shared" si="10"/>
        <v>43.58</v>
      </c>
      <c r="CT6" s="34">
        <f t="shared" si="10"/>
        <v>41.35</v>
      </c>
      <c r="CU6" s="34">
        <f t="shared" si="10"/>
        <v>42.9</v>
      </c>
      <c r="CV6" s="34">
        <f t="shared" si="10"/>
        <v>43.36</v>
      </c>
      <c r="CW6" s="33" t="str">
        <f>IF(CW7="","",IF(CW7="-","【-】","【"&amp;SUBSTITUTE(TEXT(CW7,"#,##0.00"),"-","△")&amp;"】"))</f>
        <v>【42.66】</v>
      </c>
      <c r="CX6" s="34">
        <f>IF(CX7="",NA(),CX7)</f>
        <v>88.29</v>
      </c>
      <c r="CY6" s="34">
        <f t="shared" ref="CY6:DG6" si="11">IF(CY7="",NA(),CY7)</f>
        <v>89.04</v>
      </c>
      <c r="CZ6" s="34">
        <f t="shared" si="11"/>
        <v>89.92</v>
      </c>
      <c r="DA6" s="34">
        <f t="shared" si="11"/>
        <v>90.63</v>
      </c>
      <c r="DB6" s="34">
        <f t="shared" si="11"/>
        <v>91.03</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c r="A7" s="27"/>
      <c r="B7" s="36">
        <v>2017</v>
      </c>
      <c r="C7" s="36">
        <v>254258</v>
      </c>
      <c r="D7" s="36">
        <v>47</v>
      </c>
      <c r="E7" s="36">
        <v>17</v>
      </c>
      <c r="F7" s="36">
        <v>4</v>
      </c>
      <c r="G7" s="36">
        <v>0</v>
      </c>
      <c r="H7" s="36" t="s">
        <v>111</v>
      </c>
      <c r="I7" s="36" t="s">
        <v>112</v>
      </c>
      <c r="J7" s="36" t="s">
        <v>113</v>
      </c>
      <c r="K7" s="36" t="s">
        <v>114</v>
      </c>
      <c r="L7" s="36" t="s">
        <v>115</v>
      </c>
      <c r="M7" s="36" t="s">
        <v>116</v>
      </c>
      <c r="N7" s="37" t="s">
        <v>117</v>
      </c>
      <c r="O7" s="37" t="s">
        <v>118</v>
      </c>
      <c r="P7" s="37">
        <v>99.13</v>
      </c>
      <c r="Q7" s="37">
        <v>84.11</v>
      </c>
      <c r="R7" s="37">
        <v>2592</v>
      </c>
      <c r="S7" s="37">
        <v>21402</v>
      </c>
      <c r="T7" s="37">
        <v>37.97</v>
      </c>
      <c r="U7" s="37">
        <v>563.66</v>
      </c>
      <c r="V7" s="37">
        <v>21215</v>
      </c>
      <c r="W7" s="37">
        <v>9.07</v>
      </c>
      <c r="X7" s="37">
        <v>2339.0300000000002</v>
      </c>
      <c r="Y7" s="37">
        <v>66.95</v>
      </c>
      <c r="Z7" s="37">
        <v>66.3</v>
      </c>
      <c r="AA7" s="37">
        <v>67.39</v>
      </c>
      <c r="AB7" s="37">
        <v>67.88</v>
      </c>
      <c r="AC7" s="37">
        <v>67.290000000000006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1377.6</v>
      </c>
      <c r="BG7" s="37">
        <v>1298.77</v>
      </c>
      <c r="BH7" s="37">
        <v>1144.03</v>
      </c>
      <c r="BI7" s="37">
        <v>1124.95</v>
      </c>
      <c r="BJ7" s="37">
        <v>838.81</v>
      </c>
      <c r="BK7" s="37">
        <v>1569.13</v>
      </c>
      <c r="BL7" s="37">
        <v>1436</v>
      </c>
      <c r="BM7" s="37">
        <v>1434.89</v>
      </c>
      <c r="BN7" s="37">
        <v>1298.9100000000001</v>
      </c>
      <c r="BO7" s="37">
        <v>1243.71</v>
      </c>
      <c r="BP7" s="37">
        <v>1225.44</v>
      </c>
      <c r="BQ7" s="37">
        <v>68.92</v>
      </c>
      <c r="BR7" s="37">
        <v>71.489999999999995</v>
      </c>
      <c r="BS7" s="37">
        <v>72.83</v>
      </c>
      <c r="BT7" s="37">
        <v>70.27</v>
      </c>
      <c r="BU7" s="37">
        <v>91.01</v>
      </c>
      <c r="BV7" s="37">
        <v>64.63</v>
      </c>
      <c r="BW7" s="37">
        <v>66.56</v>
      </c>
      <c r="BX7" s="37">
        <v>66.22</v>
      </c>
      <c r="BY7" s="37">
        <v>69.87</v>
      </c>
      <c r="BZ7" s="37">
        <v>74.3</v>
      </c>
      <c r="CA7" s="37">
        <v>75.58</v>
      </c>
      <c r="CB7" s="37">
        <v>209.26</v>
      </c>
      <c r="CC7" s="37">
        <v>208.17</v>
      </c>
      <c r="CD7" s="37">
        <v>206.68</v>
      </c>
      <c r="CE7" s="37">
        <v>219.77</v>
      </c>
      <c r="CF7" s="37">
        <v>169.55</v>
      </c>
      <c r="CG7" s="37">
        <v>245.75</v>
      </c>
      <c r="CH7" s="37">
        <v>244.29</v>
      </c>
      <c r="CI7" s="37">
        <v>246.72</v>
      </c>
      <c r="CJ7" s="37">
        <v>234.96</v>
      </c>
      <c r="CK7" s="37">
        <v>221.81</v>
      </c>
      <c r="CL7" s="37">
        <v>215.23</v>
      </c>
      <c r="CM7" s="37">
        <v>73.599999999999994</v>
      </c>
      <c r="CN7" s="37">
        <v>76.83</v>
      </c>
      <c r="CO7" s="37">
        <v>76.819999999999993</v>
      </c>
      <c r="CP7" s="37">
        <v>77.05</v>
      </c>
      <c r="CQ7" s="37">
        <v>79.069999999999993</v>
      </c>
      <c r="CR7" s="37">
        <v>43.65</v>
      </c>
      <c r="CS7" s="37">
        <v>43.58</v>
      </c>
      <c r="CT7" s="37">
        <v>41.35</v>
      </c>
      <c r="CU7" s="37">
        <v>42.9</v>
      </c>
      <c r="CV7" s="37">
        <v>43.36</v>
      </c>
      <c r="CW7" s="37">
        <v>42.66</v>
      </c>
      <c r="CX7" s="37">
        <v>88.29</v>
      </c>
      <c r="CY7" s="37">
        <v>89.04</v>
      </c>
      <c r="CZ7" s="37">
        <v>89.92</v>
      </c>
      <c r="DA7" s="37">
        <v>90.63</v>
      </c>
      <c r="DB7" s="37">
        <v>91.03</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cp:lastModifiedBy>
  <dcterms:created xsi:type="dcterms:W3CDTF">2018-12-03T09:15:25Z</dcterms:created>
  <dcterms:modified xsi:type="dcterms:W3CDTF">2019-01-22T06:37:26Z</dcterms:modified>
  <cp:category/>
</cp:coreProperties>
</file>