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rn\竜王町\0110上下水道課\下水道係\決算統計他（市町振興課）\県調査（県市町振興課）\H30\H31.1.23  公営企業に係る経営比較分析表（平成29年度決算）の分析等について\県回答\"/>
    </mc:Choice>
  </mc:AlternateContent>
  <workbookProtection workbookAlgorithmName="SHA-512" workbookHashValue="1+fIMv/gWBXWrM2NXP3W89d08aZsMif3H7OAbyP+v/s6ou8vmIl3c5jSVcNC9ERm3UZG6E14oCNS7SE1l4G6ww==" workbookSaltValue="+I8ID6SApwMjRwi1al8XlA=="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<sst xmlns="http://schemas.openxmlformats.org/spreadsheetml/2006/main" count="240" uniqueCount="126">
  <si>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</si>
  <si>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</si>
  <si>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</si>
  <si>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</si>
  <si>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</si>
  <si>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</si>
  <si>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</si>
  <si>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</si>
  <si>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</si>
  <si>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</si>
  <si>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</si>
  <si>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</si>
  <si>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</si>
  <si>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</si>
  <si>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</si>
  <si>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</si>
  <si>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</si>
  <si>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</si>
  <si>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</si>
  <si>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</si>
  <si>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</si>
  <si>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</si>
  <si>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</si>
  <si>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</si>
  <si>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</si>
  <si>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</si>
  <si>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</si>
  <si>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</si>
  <si>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</si>
  <si>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</si>
  <si>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</si>
  <si>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</si>
  <si>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</si>
  <si>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</si>
  <si>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</si>
  <si>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</si>
  <si>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</si>
  <si>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</si>
  <si>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</si>
  <si>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</si>
  <si>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</si>
  <si>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</si>
  <si>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</si>
  <si>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</si>
  <si>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</si>
  <si>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</si>
  <si>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</si>
  <si>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</si>
  <si>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</si>
  <si>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</si>
  <si>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</si>
  <si>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</si>
  <si>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</si>
  <si>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</si>
  <si>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</si>
  <si>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</si>
  <si>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</si>
  <si>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</si>
  <si>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</si>
  <si>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</si>
  <si>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</si>
  <si>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</si>
  <si>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</si>
  <si>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</si>
  <si>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</si>
  <si>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</si>
  <si>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</si>
  <si>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</si>
  <si>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</si>
  <si>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</si>
  <si>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</si>
  <si>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</si>
  <si>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</si>
  <si>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</si>
  <si>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</si>
  <si>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</si>
  <si>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</si>
  <si>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</si>
  <si>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</si>
  <si>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</si>
  <si>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</si>
  <si>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</si>
  <si>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</si>
  <si>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</si>
  <si>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</si>
  <si>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</si>
  <si>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</si>
  <si>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</si>
  <si>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</si>
  <si>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</si>
  <si>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</si>
  <si>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</si>
  <si>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</si>
  <si>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</si>
  <si>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</si>
  <si>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</si>
  <si>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</si>
  <si>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</si>
  <si>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</si>
  <si>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</si>
  <si>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</si>
  <si>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</si>
  <si>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</si>
  <si>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</si>
  <si>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</si>
  <si>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</si>
  <si>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</si>
  <si>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</si>
  <si>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</si>
  <si>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</si>
  <si>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</si>
  <si>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</si>
  <si>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</si>
  <si>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</si>
  <si>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</si>
  <si>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</si>
  <si>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</si>
  <si>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</si>
  <si>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</si>
  <si>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</si>
  <si>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</si>
  <si>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</si>
  <si>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</si>
  <si>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更新は発生していないが、今後は過去に整備した管渠の更新時期が集中して到来することが予想され、また、更新投資は新たな供用開始による料金収入が見込めないため、現在とこれからの経営状況を見据え、計画的な更新計画を策定する必要がある。</t>
    <rPh sb="1" eb="3">
      <t>ゲンザイ</t>
    </rPh>
    <rPh sb="7" eb="9">
      <t>コウシン</t>
    </rPh>
    <rPh sb="10" eb="12">
      <t>ハッセイ</t>
    </rPh>
    <rPh sb="19" eb="21">
      <t>コンゴ</t>
    </rPh>
    <rPh sb="22" eb="24">
      <t>カコ</t>
    </rPh>
    <rPh sb="25" eb="27">
      <t>セイビ</t>
    </rPh>
    <rPh sb="29" eb="31">
      <t>カンキョ</t>
    </rPh>
    <rPh sb="32" eb="34">
      <t>コウシン</t>
    </rPh>
    <rPh sb="34" eb="36">
      <t>ジキ</t>
    </rPh>
    <rPh sb="37" eb="39">
      <t>シュウチュウ</t>
    </rPh>
    <rPh sb="41" eb="43">
      <t>トウライ</t>
    </rPh>
    <rPh sb="48" eb="50">
      <t>ヨソウ</t>
    </rPh>
    <rPh sb="56" eb="58">
      <t>コウシン</t>
    </rPh>
    <rPh sb="58" eb="60">
      <t>トウシ</t>
    </rPh>
    <rPh sb="61" eb="62">
      <t>アラ</t>
    </rPh>
    <rPh sb="64" eb="66">
      <t>キョウヨウ</t>
    </rPh>
    <rPh sb="66" eb="68">
      <t>カイシ</t>
    </rPh>
    <rPh sb="71" eb="73">
      <t>リョウキン</t>
    </rPh>
    <rPh sb="73" eb="75">
      <t>シュウニュウ</t>
    </rPh>
    <rPh sb="76" eb="78">
      <t>ミコ</t>
    </rPh>
    <rPh sb="84" eb="86">
      <t>ゲンザイ</t>
    </rPh>
    <rPh sb="92" eb="94">
      <t>ケイエイ</t>
    </rPh>
    <rPh sb="94" eb="96">
      <t>ジョウキョウ</t>
    </rPh>
    <rPh sb="97" eb="99">
      <t>ミス</t>
    </rPh>
    <rPh sb="101" eb="103">
      <t>ケイカク</t>
    </rPh>
    <rPh sb="103" eb="104">
      <t>テキ</t>
    </rPh>
    <rPh sb="105" eb="107">
      <t>コウシン</t>
    </rPh>
    <rPh sb="107" eb="109">
      <t>ケイカク</t>
    </rPh>
    <rPh sb="110" eb="112">
      <t>サクテイ</t>
    </rPh>
    <rPh sb="114" eb="116">
      <t>ヒツヨウ</t>
    </rPh>
    <phoneticPr fontId="4"/>
  </si>
  <si>
    <t>①収益的収支比率、⑤経費回収率、⑥汚水処理原価については、平成30年４月から地方公営企業法の適用による打切決算であったため数値に影響がでています。
④企業債残高対事業規模比率については、新たな借入を実施していないため、類似団体平均値より低い数値となっている。
⑦施設利用率については、類似団体平均値より高い数値であることから、施設の利用状況や規模は適正に稼働している状況である。
⑧水洗化率については、類似団体と比較しても高い値を保持している。</t>
    <rPh sb="1" eb="3">
      <t>シュウエキ</t>
    </rPh>
    <rPh sb="3" eb="4">
      <t>テキ</t>
    </rPh>
    <rPh sb="4" eb="6">
      <t>シュウシ</t>
    </rPh>
    <rPh sb="6" eb="8">
      <t>ヒリツ</t>
    </rPh>
    <rPh sb="10" eb="12">
      <t>ケイヒ</t>
    </rPh>
    <rPh sb="12" eb="14">
      <t>カイシュウ</t>
    </rPh>
    <rPh sb="14" eb="15">
      <t>リツ</t>
    </rPh>
    <rPh sb="17" eb="19">
      <t>オスイ</t>
    </rPh>
    <rPh sb="19" eb="21">
      <t>ショリ</t>
    </rPh>
    <rPh sb="21" eb="23">
      <t>ゲンカ</t>
    </rPh>
    <rPh sb="29" eb="31">
      <t>ヘイセイ</t>
    </rPh>
    <rPh sb="33" eb="34">
      <t>ネン</t>
    </rPh>
    <rPh sb="35" eb="36">
      <t>ガツ</t>
    </rPh>
    <rPh sb="38" eb="40">
      <t>チホウ</t>
    </rPh>
    <rPh sb="40" eb="42">
      <t>コウエイ</t>
    </rPh>
    <rPh sb="42" eb="44">
      <t>キギョウ</t>
    </rPh>
    <rPh sb="44" eb="45">
      <t>ホウ</t>
    </rPh>
    <rPh sb="46" eb="48">
      <t>テキヨウ</t>
    </rPh>
    <rPh sb="51" eb="53">
      <t>ウチキ</t>
    </rPh>
    <rPh sb="53" eb="55">
      <t>ケッサン</t>
    </rPh>
    <rPh sb="61" eb="63">
      <t>スウチ</t>
    </rPh>
    <rPh sb="64" eb="66">
      <t>エイキョウ</t>
    </rPh>
    <rPh sb="75" eb="77">
      <t>キギョウ</t>
    </rPh>
    <rPh sb="77" eb="78">
      <t>サイ</t>
    </rPh>
    <rPh sb="78" eb="80">
      <t>ザンダカ</t>
    </rPh>
    <rPh sb="80" eb="81">
      <t>タイ</t>
    </rPh>
    <rPh sb="81" eb="83">
      <t>ジギョウ</t>
    </rPh>
    <rPh sb="83" eb="85">
      <t>キボ</t>
    </rPh>
    <rPh sb="85" eb="87">
      <t>ヒリツ</t>
    </rPh>
    <rPh sb="93" eb="94">
      <t>アラ</t>
    </rPh>
    <rPh sb="96" eb="98">
      <t>カリイレ</t>
    </rPh>
    <rPh sb="99" eb="101">
      <t>ジッシ</t>
    </rPh>
    <rPh sb="109" eb="110">
      <t>ルイ</t>
    </rPh>
    <rPh sb="110" eb="111">
      <t>ニ</t>
    </rPh>
    <rPh sb="111" eb="113">
      <t>ダンタイ</t>
    </rPh>
    <rPh sb="113" eb="115">
      <t>ヘイキン</t>
    </rPh>
    <rPh sb="115" eb="116">
      <t>チ</t>
    </rPh>
    <rPh sb="118" eb="119">
      <t>ヒク</t>
    </rPh>
    <rPh sb="120" eb="122">
      <t>スウチ</t>
    </rPh>
    <rPh sb="131" eb="133">
      <t>シセツ</t>
    </rPh>
    <rPh sb="133" eb="135">
      <t>リヨウ</t>
    </rPh>
    <rPh sb="135" eb="136">
      <t>リツ</t>
    </rPh>
    <rPh sb="142" eb="143">
      <t>ルイ</t>
    </rPh>
    <rPh sb="143" eb="144">
      <t>ニ</t>
    </rPh>
    <rPh sb="144" eb="146">
      <t>ダンタイ</t>
    </rPh>
    <rPh sb="146" eb="148">
      <t>ヘイキン</t>
    </rPh>
    <rPh sb="148" eb="149">
      <t>チ</t>
    </rPh>
    <rPh sb="151" eb="152">
      <t>タカ</t>
    </rPh>
    <rPh sb="153" eb="155">
      <t>スウチ</t>
    </rPh>
    <rPh sb="163" eb="165">
      <t>シセツ</t>
    </rPh>
    <rPh sb="166" eb="168">
      <t>リヨウ</t>
    </rPh>
    <rPh sb="168" eb="170">
      <t>ジョウキョウ</t>
    </rPh>
    <rPh sb="171" eb="173">
      <t>キボ</t>
    </rPh>
    <rPh sb="174" eb="176">
      <t>テキセイ</t>
    </rPh>
    <rPh sb="177" eb="179">
      <t>カドウ</t>
    </rPh>
    <rPh sb="183" eb="185">
      <t>ジョウキョウ</t>
    </rPh>
    <rPh sb="191" eb="194">
      <t>スイセンカ</t>
    </rPh>
    <rPh sb="194" eb="195">
      <t>リツ</t>
    </rPh>
    <rPh sb="201" eb="202">
      <t>ルイ</t>
    </rPh>
    <rPh sb="202" eb="203">
      <t>ニ</t>
    </rPh>
    <rPh sb="203" eb="205">
      <t>ダンタイ</t>
    </rPh>
    <rPh sb="206" eb="208">
      <t>ヒカク</t>
    </rPh>
    <rPh sb="211" eb="212">
      <t>タカ</t>
    </rPh>
    <rPh sb="213" eb="214">
      <t>アタイ</t>
    </rPh>
    <rPh sb="215" eb="217">
      <t>ホジ</t>
    </rPh>
    <phoneticPr fontId="4"/>
  </si>
  <si>
    <t>　本町の下水道事業は、平成元年に供用を開始し約30年が経過している。平成30年度からの地方公営企業法の適用により、経営状況や保有資産について詳細を把握し、財務状況の透明化を図り、下水道サービスの安定的かつ持続的な財政マネジメントの向上を目的として経営戦略の策定を踏まえた中で、公共下水道への接続等を含めた検討に着手する必要があります。</t>
    <rPh sb="1" eb="3">
      <t>ホンチョウ</t>
    </rPh>
    <rPh sb="4" eb="7">
      <t>ゲスイドウ</t>
    </rPh>
    <rPh sb="7" eb="9">
      <t>ジギョウ</t>
    </rPh>
    <rPh sb="11" eb="13">
      <t>ヘイセイ</t>
    </rPh>
    <rPh sb="13" eb="15">
      <t>ガンネン</t>
    </rPh>
    <rPh sb="16" eb="18">
      <t>キョウヨウ</t>
    </rPh>
    <rPh sb="19" eb="21">
      <t>カイシ</t>
    </rPh>
    <rPh sb="22" eb="23">
      <t>ヤク</t>
    </rPh>
    <rPh sb="25" eb="26">
      <t>ネン</t>
    </rPh>
    <rPh sb="27" eb="29">
      <t>ケイカ</t>
    </rPh>
    <rPh sb="34" eb="36">
      <t>ヘイセイ</t>
    </rPh>
    <rPh sb="38" eb="40">
      <t>ネンド</t>
    </rPh>
    <rPh sb="43" eb="45">
      <t>チホウ</t>
    </rPh>
    <rPh sb="45" eb="47">
      <t>コウエイ</t>
    </rPh>
    <rPh sb="47" eb="49">
      <t>キギョウ</t>
    </rPh>
    <rPh sb="49" eb="50">
      <t>ホウ</t>
    </rPh>
    <rPh sb="51" eb="53">
      <t>テキヨウ</t>
    </rPh>
    <rPh sb="57" eb="59">
      <t>ケイエイ</t>
    </rPh>
    <rPh sb="59" eb="61">
      <t>ジョウキョウ</t>
    </rPh>
    <rPh sb="62" eb="64">
      <t>ホユウ</t>
    </rPh>
    <rPh sb="64" eb="66">
      <t>シサン</t>
    </rPh>
    <rPh sb="70" eb="72">
      <t>ショウサイ</t>
    </rPh>
    <rPh sb="73" eb="75">
      <t>ハアク</t>
    </rPh>
    <rPh sb="77" eb="79">
      <t>ザイム</t>
    </rPh>
    <rPh sb="79" eb="81">
      <t>ジョウキョウ</t>
    </rPh>
    <rPh sb="82" eb="85">
      <t>トウメイカ</t>
    </rPh>
    <rPh sb="86" eb="87">
      <t>ハカ</t>
    </rPh>
    <rPh sb="89" eb="91">
      <t>ゲスイ</t>
    </rPh>
    <rPh sb="91" eb="92">
      <t>ドウ</t>
    </rPh>
    <rPh sb="97" eb="100">
      <t>アンテイテキ</t>
    </rPh>
    <rPh sb="102" eb="104">
      <t>ジゾク</t>
    </rPh>
    <rPh sb="104" eb="105">
      <t>テキ</t>
    </rPh>
    <rPh sb="106" eb="108">
      <t>ザイセイ</t>
    </rPh>
    <rPh sb="115" eb="117">
      <t>コウジョウ</t>
    </rPh>
    <rPh sb="118" eb="120">
      <t>モクテキ</t>
    </rPh>
    <rPh sb="123" eb="125">
      <t>ケイエイ</t>
    </rPh>
    <rPh sb="125" eb="127">
      <t>センリャク</t>
    </rPh>
    <rPh sb="128" eb="130">
      <t>サクテイ</t>
    </rPh>
    <rPh sb="131" eb="132">
      <t>フ</t>
    </rPh>
    <rPh sb="135" eb="136">
      <t>ナカ</t>
    </rPh>
    <rPh sb="138" eb="140">
      <t>コウキョウ</t>
    </rPh>
    <rPh sb="140" eb="143">
      <t>ゲスイドウ</t>
    </rPh>
    <rPh sb="145" eb="147">
      <t>セツゾク</t>
    </rPh>
    <rPh sb="147" eb="148">
      <t>トウ</t>
    </rPh>
    <rPh sb="149" eb="150">
      <t>フク</t>
    </rPh>
    <rPh sb="152" eb="154">
      <t>ケントウ</t>
    </rPh>
    <rPh sb="155" eb="157">
      <t>チャクシュ</t>
    </rPh>
    <rPh sb="159" eb="1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</si>
</sst>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70-4C80-AD78-196F045E9FA6}"/>
            </c:ext>
          </c:extLst>
        </c:ser>
        <c:dLbls>
          <c:showLegendKey val="0"/>
          <c:showVal val="0"/>
          <c:showCatName val="0"/>
          <c:showSerName val="0"/>
          <c:showPercent val="0"/>
          <c:showBubbleSize val="0"/>
        </c:dLbls>
        <c:gapWidth val="150"/>
        <c:axId val="177169568"/>
        <c:axId val="17813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7D70-4C80-AD78-196F045E9FA6}"/>
            </c:ext>
          </c:extLst>
        </c:ser>
        <c:dLbls>
          <c:showLegendKey val="0"/>
          <c:showVal val="0"/>
          <c:showCatName val="0"/>
          <c:showSerName val="0"/>
          <c:showPercent val="0"/>
          <c:showBubbleSize val="0"/>
        </c:dLbls>
        <c:marker val="1"/>
        <c:smooth val="0"/>
        <c:axId val="177169568"/>
        <c:axId val="178136848"/>
      </c:lineChart>
      <c:dateAx>
        <c:axId val="177169568"/>
        <c:scaling>
          <c:orientation val="minMax"/>
        </c:scaling>
        <c:delete val="1"/>
        <c:axPos val="b"/>
        <c:numFmt formatCode="ge" sourceLinked="1"/>
        <c:majorTickMark val="none"/>
        <c:minorTickMark val="none"/>
        <c:tickLblPos val="none"/>
        <c:crossAx val="178136848"/>
        <c:crosses val="autoZero"/>
        <c:auto val="1"/>
        <c:lblOffset val="100"/>
        <c:baseTimeUnit val="years"/>
      </c:dateAx>
      <c:valAx>
        <c:axId val="17813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73.41</c:v>
                </c:pt>
                <c:pt idx="1">
                  <c:v>69.650000000000006</c:v>
                </c:pt>
                <c:pt idx="2">
                  <c:v>76.3</c:v>
                </c:pt>
                <c:pt idx="3">
                  <c:v>75.430000000000007</c:v>
                </c:pt>
                <c:pt idx="4">
                  <c:v>76.3</c:v>
                </c:pt>
              </c:numCache>
            </c:numRef>
          </c:val>
          <c:extLst xmlns:c16r2="http://schemas.microsoft.com/office/drawing/2015/06/chart">
            <c:ext xmlns:c16="http://schemas.microsoft.com/office/drawing/2014/chart" uri="{C3380CC4-5D6E-409C-BE32-E72D297353CC}">
              <c16:uniqueId val="{00000000-8B9D-4F42-A843-D3FF5C1F7DAC}"/>
            </c:ext>
          </c:extLst>
        </c:ser>
        <c:dLbls>
          <c:showLegendKey val="0"/>
          <c:showVal val="0"/>
          <c:showCatName val="0"/>
          <c:showSerName val="0"/>
          <c:showPercent val="0"/>
          <c:showBubbleSize val="0"/>
        </c:dLbls>
        <c:gapWidth val="150"/>
        <c:axId val="284474704"/>
        <c:axId val="28447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B9D-4F42-A843-D3FF5C1F7DAC}"/>
            </c:ext>
          </c:extLst>
        </c:ser>
        <c:dLbls>
          <c:showLegendKey val="0"/>
          <c:showVal val="0"/>
          <c:showCatName val="0"/>
          <c:showSerName val="0"/>
          <c:showPercent val="0"/>
          <c:showBubbleSize val="0"/>
        </c:dLbls>
        <c:marker val="1"/>
        <c:smooth val="0"/>
        <c:axId val="284474704"/>
        <c:axId val="284475096"/>
      </c:lineChart>
      <c:dateAx>
        <c:axId val="284474704"/>
        <c:scaling>
          <c:orientation val="minMax"/>
        </c:scaling>
        <c:delete val="1"/>
        <c:axPos val="b"/>
        <c:numFmt formatCode="ge" sourceLinked="1"/>
        <c:majorTickMark val="none"/>
        <c:minorTickMark val="none"/>
        <c:tickLblPos val="none"/>
        <c:crossAx val="284475096"/>
        <c:crosses val="autoZero"/>
        <c:auto val="1"/>
        <c:lblOffset val="100"/>
        <c:baseTimeUnit val="years"/>
      </c:dateAx>
      <c:valAx>
        <c:axId val="28447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99.77</c:v>
                </c:pt>
                <c:pt idx="1">
                  <c:v>99.76</c:v>
                </c:pt>
                <c:pt idx="2">
                  <c:v>99.76</c:v>
                </c:pt>
                <c:pt idx="3">
                  <c:v>99.76</c:v>
                </c:pt>
                <c:pt idx="4">
                  <c:v>99.75</c:v>
                </c:pt>
              </c:numCache>
            </c:numRef>
          </c:val>
          <c:extLst xmlns:c16r2="http://schemas.microsoft.com/office/drawing/2015/06/chart">
            <c:ext xmlns:c16="http://schemas.microsoft.com/office/drawing/2014/chart" uri="{C3380CC4-5D6E-409C-BE32-E72D297353CC}">
              <c16:uniqueId val="{00000000-737E-4985-8D3E-107FF23BE4CE}"/>
            </c:ext>
          </c:extLst>
        </c:ser>
        <c:dLbls>
          <c:showLegendKey val="0"/>
          <c:showVal val="0"/>
          <c:showCatName val="0"/>
          <c:showSerName val="0"/>
          <c:showPercent val="0"/>
          <c:showBubbleSize val="0"/>
        </c:dLbls>
        <c:gapWidth val="150"/>
        <c:axId val="284476272"/>
        <c:axId val="28447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37E-4985-8D3E-107FF23BE4CE}"/>
            </c:ext>
          </c:extLst>
        </c:ser>
        <c:dLbls>
          <c:showLegendKey val="0"/>
          <c:showVal val="0"/>
          <c:showCatName val="0"/>
          <c:showSerName val="0"/>
          <c:showPercent val="0"/>
          <c:showBubbleSize val="0"/>
        </c:dLbls>
        <c:marker val="1"/>
        <c:smooth val="0"/>
        <c:axId val="284476272"/>
        <c:axId val="284476664"/>
      </c:lineChart>
      <c:dateAx>
        <c:axId val="284476272"/>
        <c:scaling>
          <c:orientation val="minMax"/>
        </c:scaling>
        <c:delete val="1"/>
        <c:axPos val="b"/>
        <c:numFmt formatCode="ge" sourceLinked="1"/>
        <c:majorTickMark val="none"/>
        <c:minorTickMark val="none"/>
        <c:tickLblPos val="none"/>
        <c:crossAx val="284476664"/>
        <c:crosses val="autoZero"/>
        <c:auto val="1"/>
        <c:lblOffset val="100"/>
        <c:baseTimeUnit val="years"/>
      </c:dateAx>
      <c:valAx>
        <c:axId val="284476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47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92.55</c:v>
                </c:pt>
                <c:pt idx="1">
                  <c:v>97.54</c:v>
                </c:pt>
                <c:pt idx="2">
                  <c:v>100.15</c:v>
                </c:pt>
                <c:pt idx="3">
                  <c:v>100.18</c:v>
                </c:pt>
                <c:pt idx="4">
                  <c:v>166.77</c:v>
                </c:pt>
              </c:numCache>
            </c:numRef>
          </c:val>
          <c:extLst xmlns:c16r2="http://schemas.microsoft.com/office/drawing/2015/06/chart">
            <c:ext xmlns:c16="http://schemas.microsoft.com/office/drawing/2014/chart" uri="{C3380CC4-5D6E-409C-BE32-E72D297353CC}">
              <c16:uniqueId val="{00000000-21C2-471F-A516-A28BBCC2AD73}"/>
            </c:ext>
          </c:extLst>
        </c:ser>
        <c:dLbls>
          <c:showLegendKey val="0"/>
          <c:showVal val="0"/>
          <c:showCatName val="0"/>
          <c:showSerName val="0"/>
          <c:showPercent val="0"/>
          <c:showBubbleSize val="0"/>
        </c:dLbls>
        <c:gapWidth val="150"/>
        <c:axId val="283623952"/>
        <c:axId val="28362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2-471F-A516-A28BBCC2AD73}"/>
            </c:ext>
          </c:extLst>
        </c:ser>
        <c:dLbls>
          <c:showLegendKey val="0"/>
          <c:showVal val="0"/>
          <c:showCatName val="0"/>
          <c:showSerName val="0"/>
          <c:showPercent val="0"/>
          <c:showBubbleSize val="0"/>
        </c:dLbls>
        <c:marker val="1"/>
        <c:smooth val="0"/>
        <c:axId val="283623952"/>
        <c:axId val="283624336"/>
      </c:lineChart>
      <c:dateAx>
        <c:axId val="283623952"/>
        <c:scaling>
          <c:orientation val="minMax"/>
        </c:scaling>
        <c:delete val="1"/>
        <c:axPos val="b"/>
        <c:numFmt formatCode="ge" sourceLinked="1"/>
        <c:majorTickMark val="none"/>
        <c:minorTickMark val="none"/>
        <c:tickLblPos val="none"/>
        <c:crossAx val="283624336"/>
        <c:crosses val="autoZero"/>
        <c:auto val="1"/>
        <c:lblOffset val="100"/>
        <c:baseTimeUnit val="years"/>
      </c:dateAx>
      <c:valAx>
        <c:axId val="2836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62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3C-423E-9624-0AD44D78B860}"/>
            </c:ext>
          </c:extLst>
        </c:ser>
        <c:dLbls>
          <c:showLegendKey val="0"/>
          <c:showVal val="0"/>
          <c:showCatName val="0"/>
          <c:showSerName val="0"/>
          <c:showPercent val="0"/>
          <c:showBubbleSize val="0"/>
        </c:dLbls>
        <c:gapWidth val="150"/>
        <c:axId val="284067368"/>
        <c:axId val="284071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3C-423E-9624-0AD44D78B860}"/>
            </c:ext>
          </c:extLst>
        </c:ser>
        <c:dLbls>
          <c:showLegendKey val="0"/>
          <c:showVal val="0"/>
          <c:showCatName val="0"/>
          <c:showSerName val="0"/>
          <c:showPercent val="0"/>
          <c:showBubbleSize val="0"/>
        </c:dLbls>
        <c:marker val="1"/>
        <c:smooth val="0"/>
        <c:axId val="284067368"/>
        <c:axId val="284071848"/>
      </c:lineChart>
      <c:dateAx>
        <c:axId val="284067368"/>
        <c:scaling>
          <c:orientation val="minMax"/>
        </c:scaling>
        <c:delete val="1"/>
        <c:axPos val="b"/>
        <c:numFmt formatCode="ge" sourceLinked="1"/>
        <c:majorTickMark val="none"/>
        <c:minorTickMark val="none"/>
        <c:tickLblPos val="none"/>
        <c:crossAx val="284071848"/>
        <c:crosses val="autoZero"/>
        <c:auto val="1"/>
        <c:lblOffset val="100"/>
        <c:baseTimeUnit val="years"/>
      </c:dateAx>
      <c:valAx>
        <c:axId val="28407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0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61-415E-BF3D-D799C53CDA6A}"/>
            </c:ext>
          </c:extLst>
        </c:ser>
        <c:dLbls>
          <c:showLegendKey val="0"/>
          <c:showVal val="0"/>
          <c:showCatName val="0"/>
          <c:showSerName val="0"/>
          <c:showPercent val="0"/>
          <c:showBubbleSize val="0"/>
        </c:dLbls>
        <c:gapWidth val="150"/>
        <c:axId val="284184024"/>
        <c:axId val="28418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61-415E-BF3D-D799C53CDA6A}"/>
            </c:ext>
          </c:extLst>
        </c:ser>
        <c:dLbls>
          <c:showLegendKey val="0"/>
          <c:showVal val="0"/>
          <c:showCatName val="0"/>
          <c:showSerName val="0"/>
          <c:showPercent val="0"/>
          <c:showBubbleSize val="0"/>
        </c:dLbls>
        <c:marker val="1"/>
        <c:smooth val="0"/>
        <c:axId val="284184024"/>
        <c:axId val="284184408"/>
      </c:lineChart>
      <c:dateAx>
        <c:axId val="284184024"/>
        <c:scaling>
          <c:orientation val="minMax"/>
        </c:scaling>
        <c:delete val="1"/>
        <c:axPos val="b"/>
        <c:numFmt formatCode="ge" sourceLinked="1"/>
        <c:majorTickMark val="none"/>
        <c:minorTickMark val="none"/>
        <c:tickLblPos val="none"/>
        <c:crossAx val="284184408"/>
        <c:crosses val="autoZero"/>
        <c:auto val="1"/>
        <c:lblOffset val="100"/>
        <c:baseTimeUnit val="years"/>
      </c:dateAx>
      <c:valAx>
        <c:axId val="2841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8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C3-4CAF-A67B-0A5B55277B33}"/>
            </c:ext>
          </c:extLst>
        </c:ser>
        <c:dLbls>
          <c:showLegendKey val="0"/>
          <c:showVal val="0"/>
          <c:showCatName val="0"/>
          <c:showSerName val="0"/>
          <c:showPercent val="0"/>
          <c:showBubbleSize val="0"/>
        </c:dLbls>
        <c:gapWidth val="150"/>
        <c:axId val="284191744"/>
        <c:axId val="2841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C3-4CAF-A67B-0A5B55277B33}"/>
            </c:ext>
          </c:extLst>
        </c:ser>
        <c:dLbls>
          <c:showLegendKey val="0"/>
          <c:showVal val="0"/>
          <c:showCatName val="0"/>
          <c:showSerName val="0"/>
          <c:showPercent val="0"/>
          <c:showBubbleSize val="0"/>
        </c:dLbls>
        <c:marker val="1"/>
        <c:smooth val="0"/>
        <c:axId val="284191744"/>
        <c:axId val="284192136"/>
      </c:lineChart>
      <c:dateAx>
        <c:axId val="284191744"/>
        <c:scaling>
          <c:orientation val="minMax"/>
        </c:scaling>
        <c:delete val="1"/>
        <c:axPos val="b"/>
        <c:numFmt formatCode="ge" sourceLinked="1"/>
        <c:majorTickMark val="none"/>
        <c:minorTickMark val="none"/>
        <c:tickLblPos val="none"/>
        <c:crossAx val="284192136"/>
        <c:crosses val="autoZero"/>
        <c:auto val="1"/>
        <c:lblOffset val="100"/>
        <c:baseTimeUnit val="years"/>
      </c:dateAx>
      <c:valAx>
        <c:axId val="28419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EB-4D6C-823E-30B86CE04705}"/>
            </c:ext>
          </c:extLst>
        </c:ser>
        <c:dLbls>
          <c:showLegendKey val="0"/>
          <c:showVal val="0"/>
          <c:showCatName val="0"/>
          <c:showSerName val="0"/>
          <c:showPercent val="0"/>
          <c:showBubbleSize val="0"/>
        </c:dLbls>
        <c:gapWidth val="150"/>
        <c:axId val="284193312"/>
        <c:axId val="28419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EB-4D6C-823E-30B86CE04705}"/>
            </c:ext>
          </c:extLst>
        </c:ser>
        <c:dLbls>
          <c:showLegendKey val="0"/>
          <c:showVal val="0"/>
          <c:showCatName val="0"/>
          <c:showSerName val="0"/>
          <c:showPercent val="0"/>
          <c:showBubbleSize val="0"/>
        </c:dLbls>
        <c:marker val="1"/>
        <c:smooth val="0"/>
        <c:axId val="284193312"/>
        <c:axId val="284193704"/>
      </c:lineChart>
      <c:dateAx>
        <c:axId val="284193312"/>
        <c:scaling>
          <c:orientation val="minMax"/>
        </c:scaling>
        <c:delete val="1"/>
        <c:axPos val="b"/>
        <c:numFmt formatCode="ge" sourceLinked="1"/>
        <c:majorTickMark val="none"/>
        <c:minorTickMark val="none"/>
        <c:tickLblPos val="none"/>
        <c:crossAx val="284193704"/>
        <c:crosses val="autoZero"/>
        <c:auto val="1"/>
        <c:lblOffset val="100"/>
        <c:baseTimeUnit val="years"/>
      </c:dateAx>
      <c:valAx>
        <c:axId val="284193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1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115.75</c:v>
                </c:pt>
                <c:pt idx="1">
                  <c:v>161.97999999999999</c:v>
                </c:pt>
                <c:pt idx="2">
                  <c:v>103.59</c:v>
                </c:pt>
                <c:pt idx="3">
                  <c:v>57.23</c:v>
                </c:pt>
                <c:pt idx="4">
                  <c:v>36.03</c:v>
                </c:pt>
              </c:numCache>
            </c:numRef>
          </c:val>
          <c:extLst xmlns:c16r2="http://schemas.microsoft.com/office/drawing/2015/06/chart">
            <c:ext xmlns:c16="http://schemas.microsoft.com/office/drawing/2014/chart" uri="{C3380CC4-5D6E-409C-BE32-E72D297353CC}">
              <c16:uniqueId val="{00000000-6BE8-4074-9E38-8C218AE16231}"/>
            </c:ext>
          </c:extLst>
        </c:ser>
        <c:dLbls>
          <c:showLegendKey val="0"/>
          <c:showVal val="0"/>
          <c:showCatName val="0"/>
          <c:showSerName val="0"/>
          <c:showPercent val="0"/>
          <c:showBubbleSize val="0"/>
        </c:dLbls>
        <c:gapWidth val="150"/>
        <c:axId val="284668152"/>
        <c:axId val="2846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BE8-4074-9E38-8C218AE16231}"/>
            </c:ext>
          </c:extLst>
        </c:ser>
        <c:dLbls>
          <c:showLegendKey val="0"/>
          <c:showVal val="0"/>
          <c:showCatName val="0"/>
          <c:showSerName val="0"/>
          <c:showPercent val="0"/>
          <c:showBubbleSize val="0"/>
        </c:dLbls>
        <c:marker val="1"/>
        <c:smooth val="0"/>
        <c:axId val="284668152"/>
        <c:axId val="284668544"/>
      </c:lineChart>
      <c:dateAx>
        <c:axId val="284668152"/>
        <c:scaling>
          <c:orientation val="minMax"/>
        </c:scaling>
        <c:delete val="1"/>
        <c:axPos val="b"/>
        <c:numFmt formatCode="ge" sourceLinked="1"/>
        <c:majorTickMark val="none"/>
        <c:minorTickMark val="none"/>
        <c:tickLblPos val="none"/>
        <c:crossAx val="284668544"/>
        <c:crosses val="autoZero"/>
        <c:auto val="1"/>
        <c:lblOffset val="100"/>
        <c:baseTimeUnit val="years"/>
      </c:dateAx>
      <c:valAx>
        <c:axId val="2846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6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69.849999999999994</c:v>
                </c:pt>
                <c:pt idx="1">
                  <c:v>54.32</c:v>
                </c:pt>
                <c:pt idx="2">
                  <c:v>57.49</c:v>
                </c:pt>
                <c:pt idx="3">
                  <c:v>57.69</c:v>
                </c:pt>
                <c:pt idx="4">
                  <c:v>145.76</c:v>
                </c:pt>
              </c:numCache>
            </c:numRef>
          </c:val>
          <c:extLst xmlns:c16r2="http://schemas.microsoft.com/office/drawing/2015/06/chart">
            <c:ext xmlns:c16="http://schemas.microsoft.com/office/drawing/2014/chart" uri="{C3380CC4-5D6E-409C-BE32-E72D297353CC}">
              <c16:uniqueId val="{00000000-2BAB-4D37-BCF8-483D95288364}"/>
            </c:ext>
          </c:extLst>
        </c:ser>
        <c:dLbls>
          <c:showLegendKey val="0"/>
          <c:showVal val="0"/>
          <c:showCatName val="0"/>
          <c:showSerName val="0"/>
          <c:showPercent val="0"/>
          <c:showBubbleSize val="0"/>
        </c:dLbls>
        <c:gapWidth val="150"/>
        <c:axId val="284669720"/>
        <c:axId val="28467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BAB-4D37-BCF8-483D95288364}"/>
            </c:ext>
          </c:extLst>
        </c:ser>
        <c:dLbls>
          <c:showLegendKey val="0"/>
          <c:showVal val="0"/>
          <c:showCatName val="0"/>
          <c:showSerName val="0"/>
          <c:showPercent val="0"/>
          <c:showBubbleSize val="0"/>
        </c:dLbls>
        <c:marker val="1"/>
        <c:smooth val="0"/>
        <c:axId val="284669720"/>
        <c:axId val="284670112"/>
      </c:lineChart>
      <c:dateAx>
        <c:axId val="284669720"/>
        <c:scaling>
          <c:orientation val="minMax"/>
        </c:scaling>
        <c:delete val="1"/>
        <c:axPos val="b"/>
        <c:numFmt formatCode="ge" sourceLinked="1"/>
        <c:majorTickMark val="none"/>
        <c:minorTickMark val="none"/>
        <c:tickLblPos val="none"/>
        <c:crossAx val="284670112"/>
        <c:crosses val="autoZero"/>
        <c:auto val="1"/>
        <c:lblOffset val="100"/>
        <c:baseTimeUnit val="years"/>
      </c:dateAx>
      <c:valAx>
        <c:axId val="28467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6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131.82</c:v>
                </c:pt>
                <c:pt idx="1">
                  <c:v>181.27</c:v>
                </c:pt>
                <c:pt idx="2">
                  <c:v>156.13999999999999</c:v>
                </c:pt>
                <c:pt idx="3">
                  <c:v>157.02000000000001</c:v>
                </c:pt>
                <c:pt idx="4">
                  <c:v>50.18</c:v>
                </c:pt>
              </c:numCache>
            </c:numRef>
          </c:val>
          <c:extLst xmlns:c16r2="http://schemas.microsoft.com/office/drawing/2015/06/chart">
            <c:ext xmlns:c16="http://schemas.microsoft.com/office/drawing/2014/chart" uri="{C3380CC4-5D6E-409C-BE32-E72D297353CC}">
              <c16:uniqueId val="{00000000-B02D-4188-9224-8F54A0158292}"/>
            </c:ext>
          </c:extLst>
        </c:ser>
        <c:dLbls>
          <c:showLegendKey val="0"/>
          <c:showVal val="0"/>
          <c:showCatName val="0"/>
          <c:showSerName val="0"/>
          <c:showPercent val="0"/>
          <c:showBubbleSize val="0"/>
        </c:dLbls>
        <c:gapWidth val="150"/>
        <c:axId val="284671288"/>
        <c:axId val="2846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02D-4188-9224-8F54A0158292}"/>
            </c:ext>
          </c:extLst>
        </c:ser>
        <c:dLbls>
          <c:showLegendKey val="0"/>
          <c:showVal val="0"/>
          <c:showCatName val="0"/>
          <c:showSerName val="0"/>
          <c:showPercent val="0"/>
          <c:showBubbleSize val="0"/>
        </c:dLbls>
        <c:marker val="1"/>
        <c:smooth val="0"/>
        <c:axId val="284671288"/>
        <c:axId val="284671680"/>
      </c:lineChart>
      <c:dateAx>
        <c:axId val="284671288"/>
        <c:scaling>
          <c:orientation val="minMax"/>
        </c:scaling>
        <c:delete val="1"/>
        <c:axPos val="b"/>
        <c:numFmt formatCode="ge" sourceLinked="1"/>
        <c:majorTickMark val="none"/>
        <c:minorTickMark val="none"/>
        <c:tickLblPos val="none"/>
        <c:crossAx val="284671680"/>
        <c:crosses val="autoZero"/>
        <c:auto val="1"/>
        <c:lblOffset val="100"/>
        <c:baseTimeUnit val="years"/>
      </c:dateAx>
      <c:valAx>
        <c:axId val="28467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67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竜王町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12118</v>
      </c>
      <c r="AM8" s="49"/>
      <c r="AN8" s="49"/>
      <c r="AO8" s="49"/>
      <c r="AP8" s="49"/>
      <c r="AQ8" s="49"/>
      <c r="AR8" s="49"/>
      <c r="AS8" s="49"/>
      <c r="AT8" s="44">
        <f>データ!T6</f>
        <v>44.55</v>
      </c>
      <c r="AU8" s="44"/>
      <c r="AV8" s="44"/>
      <c r="AW8" s="44"/>
      <c r="AX8" s="44"/>
      <c r="AY8" s="44"/>
      <c r="AZ8" s="44"/>
      <c r="BA8" s="44"/>
      <c r="BB8" s="44">
        <f>データ!U6</f>
        <v>272.01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6.66</v>
      </c>
      <c r="Q10" s="44"/>
      <c r="R10" s="44"/>
      <c r="S10" s="44"/>
      <c r="T10" s="44"/>
      <c r="U10" s="44"/>
      <c r="V10" s="44"/>
      <c r="W10" s="44">
        <f>データ!Q6</f>
        <v>100</v>
      </c>
      <c r="X10" s="44"/>
      <c r="Y10" s="44"/>
      <c r="Z10" s="44"/>
      <c r="AA10" s="44"/>
      <c r="AB10" s="44"/>
      <c r="AC10" s="44"/>
      <c r="AD10" s="49">
        <f>データ!R6</f>
        <v>2843</v>
      </c>
      <c r="AE10" s="49"/>
      <c r="AF10" s="49"/>
      <c r="AG10" s="49"/>
      <c r="AH10" s="49"/>
      <c r="AI10" s="49"/>
      <c r="AJ10" s="49"/>
      <c r="AK10" s="2"/>
      <c r="AL10" s="49">
        <f>データ!V6</f>
        <v>806</v>
      </c>
      <c r="AM10" s="49"/>
      <c r="AN10" s="49"/>
      <c r="AO10" s="49"/>
      <c r="AP10" s="49"/>
      <c r="AQ10" s="49"/>
      <c r="AR10" s="49"/>
      <c r="AS10" s="49"/>
      <c r="AT10" s="44">
        <f>データ!W6</f>
        <v>0.39</v>
      </c>
      <c r="AU10" s="44"/>
      <c r="AV10" s="44"/>
      <c r="AW10" s="44"/>
      <c r="AX10" s="44"/>
      <c r="AY10" s="44"/>
      <c r="AZ10" s="44"/>
      <c r="BA10" s="44"/>
      <c r="BB10" s="44">
        <f>データ!X6</f>
        <v>2066.67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2+tKr+Jq99DcdFwMbsEB241jWEkaYALn8zk7PRz643dbQfc7wUCjuiq/dysIKLTIWvrX/HSXVSkT8iBATWdF+A==" saltValue="uGXV1BSuL0c0q1fx9EAHx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253847</v>
      </c>
      <c r="D6" s="32">
        <f t="shared" si="3"/>
        <v>47</v>
      </c>
      <c r="E6" s="32">
        <f t="shared" si="3"/>
        <v>17</v>
      </c>
      <c r="F6" s="32">
        <f t="shared" si="3"/>
        <v>5</v>
      </c>
      <c r="G6" s="32">
        <f t="shared" si="3"/>
        <v>0</v>
      </c>
      <c r="H6" s="32" t="str">
        <f t="shared" si="3"/>
        <v>滋賀県　竜王町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6.66</v>
      </c>
      <c r="Q6" s="33">
        <f t="shared" si="3"/>
        <v>100</v>
      </c>
      <c r="R6" s="33">
        <f t="shared" si="3"/>
        <v>2843</v>
      </c>
      <c r="S6" s="33">
        <f t="shared" si="3"/>
        <v>12118</v>
      </c>
      <c r="T6" s="33">
        <f t="shared" si="3"/>
        <v>44.55</v>
      </c>
      <c r="U6" s="33">
        <f t="shared" si="3"/>
        <v>272.01</v>
      </c>
      <c r="V6" s="33">
        <f t="shared" si="3"/>
        <v>806</v>
      </c>
      <c r="W6" s="33">
        <f t="shared" si="3"/>
        <v>0.39</v>
      </c>
      <c r="X6" s="33">
        <f t="shared" si="3"/>
        <v>2066.67</v>
      </c>
      <c r="Y6" s="34">
        <f>IF(Y7="",NA(),Y7)</f>
        <v>92.55</v>
      </c>
      <c r="Z6" s="34">
        <f t="shared" ref="Z6:AH6" si="4">IF(Z7="",NA(),Z7)</f>
        <v>97.54</v>
      </c>
      <c r="AA6" s="34">
        <f t="shared" si="4"/>
        <v>100.15</v>
      </c>
      <c r="AB6" s="34">
        <f t="shared" si="4"/>
        <v>100.18</v>
      </c>
      <c r="AC6" s="34">
        <f t="shared" si="4"/>
        <v>166.77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115.75</v>
      </c>
      <c r="BG6" s="34">
        <f t="shared" ref="BG6:BO6" si="7">IF(BG7="",NA(),BG7)</f>
        <v>161.97999999999999</v>
      </c>
      <c r="BH6" s="34">
        <f t="shared" si="7"/>
        <v>103.59</v>
      </c>
      <c r="BI6" s="34">
        <f t="shared" si="7"/>
        <v>57.23</v>
      </c>
      <c r="BJ6" s="34">
        <f t="shared" si="7"/>
        <v>36.03</v>
      </c>
      <c r="BK6" s="34">
        <f t="shared" si="7"/>
        <v>1126.77</v>
      </c>
      <c r="BL6" s="34">
        <f t="shared" si="7"/>
        <v>1044.8</v>
      </c>
      <c r="BM6" s="34">
        <f t="shared" si="7"/>
        <v>1081.8</v>
      </c>
      <c r="BN6" s="34">
        <f t="shared" si="7"/>
        <v>974.93</v>
      </c>
      <c r="BO6" s="34">
        <f t="shared" si="7"/>
        <v>855.8</v>
      </c>
      <c r="BP6" s="33" t="str">
        <f>IF(BP7="","",IF(BP7="-","【-】","【"&amp;SUBSTITUTE(TEXT(BP7,"#,##0.00"),"-","△")&amp;"】"))</f>
        <v>【814.89】</v>
      </c>
      <c r="BQ6" s="34">
        <f>IF(BQ7="",NA(),BQ7)</f>
        <v>69.849999999999994</v>
      </c>
      <c r="BR6" s="34">
        <f t="shared" ref="BR6:BZ6" si="8">IF(BR7="",NA(),BR7)</f>
        <v>54.32</v>
      </c>
      <c r="BS6" s="34">
        <f t="shared" si="8"/>
        <v>57.49</v>
      </c>
      <c r="BT6" s="34">
        <f t="shared" si="8"/>
        <v>57.69</v>
      </c>
      <c r="BU6" s="34">
        <f t="shared" si="8"/>
        <v>145.76</v>
      </c>
      <c r="BV6" s="34">
        <f t="shared" si="8"/>
        <v>50.9</v>
      </c>
      <c r="BW6" s="34">
        <f t="shared" si="8"/>
        <v>50.82</v>
      </c>
      <c r="BX6" s="34">
        <f t="shared" si="8"/>
        <v>52.19</v>
      </c>
      <c r="BY6" s="34">
        <f t="shared" si="8"/>
        <v>55.32</v>
      </c>
      <c r="BZ6" s="34">
        <f t="shared" si="8"/>
        <v>59.8</v>
      </c>
      <c r="CA6" s="33" t="str">
        <f>IF(CA7="","",IF(CA7="-","【-】","【"&amp;SUBSTITUTE(TEXT(CA7,"#,##0.00"),"-","△")&amp;"】"))</f>
        <v>【60.64】</v>
      </c>
      <c r="CB6" s="34">
        <f>IF(CB7="",NA(),CB7)</f>
        <v>131.82</v>
      </c>
      <c r="CC6" s="34">
        <f t="shared" ref="CC6:CK6" si="9">IF(CC7="",NA(),CC7)</f>
        <v>181.27</v>
      </c>
      <c r="CD6" s="34">
        <f t="shared" si="9"/>
        <v>156.13999999999999</v>
      </c>
      <c r="CE6" s="34">
        <f t="shared" si="9"/>
        <v>157.02000000000001</v>
      </c>
      <c r="CF6" s="34">
        <f t="shared" si="9"/>
        <v>50.18</v>
      </c>
      <c r="CG6" s="34">
        <f t="shared" si="9"/>
        <v>293.27</v>
      </c>
      <c r="CH6" s="34">
        <f t="shared" si="9"/>
        <v>300.52</v>
      </c>
      <c r="CI6" s="34">
        <f t="shared" si="9"/>
        <v>296.14</v>
      </c>
      <c r="CJ6" s="34">
        <f t="shared" si="9"/>
        <v>283.17</v>
      </c>
      <c r="CK6" s="34">
        <f t="shared" si="9"/>
        <v>263.76</v>
      </c>
      <c r="CL6" s="33" t="str">
        <f>IF(CL7="","",IF(CL7="-","【-】","【"&amp;SUBSTITUTE(TEXT(CL7,"#,##0.00"),"-","△")&amp;"】"))</f>
        <v>【255.52】</v>
      </c>
      <c r="CM6" s="34">
        <f>IF(CM7="",NA(),CM7)</f>
        <v>73.41</v>
      </c>
      <c r="CN6" s="34">
        <f t="shared" ref="CN6:CV6" si="10">IF(CN7="",NA(),CN7)</f>
        <v>69.650000000000006</v>
      </c>
      <c r="CO6" s="34">
        <f t="shared" si="10"/>
        <v>76.3</v>
      </c>
      <c r="CP6" s="34">
        <f t="shared" si="10"/>
        <v>75.430000000000007</v>
      </c>
      <c r="CQ6" s="34">
        <f t="shared" si="10"/>
        <v>76.3</v>
      </c>
      <c r="CR6" s="34">
        <f t="shared" si="10"/>
        <v>53.78</v>
      </c>
      <c r="CS6" s="34">
        <f t="shared" si="10"/>
        <v>53.24</v>
      </c>
      <c r="CT6" s="34">
        <f t="shared" si="10"/>
        <v>52.31</v>
      </c>
      <c r="CU6" s="34">
        <f t="shared" si="10"/>
        <v>60.65</v>
      </c>
      <c r="CV6" s="34">
        <f t="shared" si="10"/>
        <v>51.75</v>
      </c>
      <c r="CW6" s="33" t="str">
        <f>IF(CW7="","",IF(CW7="-","【-】","【"&amp;SUBSTITUTE(TEXT(CW7,"#,##0.00"),"-","△")&amp;"】"))</f>
        <v>【52.49】</v>
      </c>
      <c r="CX6" s="34">
        <f>IF(CX7="",NA(),CX7)</f>
        <v>99.77</v>
      </c>
      <c r="CY6" s="34">
        <f t="shared" ref="CY6:DG6" si="11">IF(CY7="",NA(),CY7)</f>
        <v>99.76</v>
      </c>
      <c r="CZ6" s="34">
        <f t="shared" si="11"/>
        <v>99.76</v>
      </c>
      <c r="DA6" s="34">
        <f t="shared" si="11"/>
        <v>99.76</v>
      </c>
      <c r="DB6" s="34">
        <f t="shared" si="11"/>
        <v>99.75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253847</v>
      </c>
      <c r="D7" s="36">
        <v>47</v>
      </c>
      <c r="E7" s="36">
        <v>17</v>
      </c>
      <c r="F7" s="36">
        <v>5</v>
      </c>
      <c r="G7" s="36">
        <v>0</v>
      </c>
      <c r="H7" s="36" t="s">
        <v>110</v>
      </c>
      <c r="I7" s="36" t="s">
        <v>111</v>
      </c>
      <c r="J7" s="36" t="s">
        <v>112</v>
      </c>
      <c r="K7" s="36" t="s">
        <v>113</v>
      </c>
      <c r="L7" s="36" t="s">
        <v>114</v>
      </c>
      <c r="M7" s="36" t="s">
        <v>115</v>
      </c>
      <c r="N7" s="37" t="s">
        <v>116</v>
      </c>
      <c r="O7" s="37" t="s">
        <v>117</v>
      </c>
      <c r="P7" s="37">
        <v>6.66</v>
      </c>
      <c r="Q7" s="37">
        <v>100</v>
      </c>
      <c r="R7" s="37">
        <v>2843</v>
      </c>
      <c r="S7" s="37">
        <v>12118</v>
      </c>
      <c r="T7" s="37">
        <v>44.55</v>
      </c>
      <c r="U7" s="37">
        <v>272.01</v>
      </c>
      <c r="V7" s="37">
        <v>806</v>
      </c>
      <c r="W7" s="37">
        <v>0.39</v>
      </c>
      <c r="X7" s="37">
        <v>2066.67</v>
      </c>
      <c r="Y7" s="37">
        <v>92.55</v>
      </c>
      <c r="Z7" s="37">
        <v>97.54</v>
      </c>
      <c r="AA7" s="37">
        <v>100.15</v>
      </c>
      <c r="AB7" s="37">
        <v>100.18</v>
      </c>
      <c r="AC7" s="37">
        <v>166.77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115.75</v>
      </c>
      <c r="BG7" s="37">
        <v>161.97999999999999</v>
      </c>
      <c r="BH7" s="37">
        <v>103.59</v>
      </c>
      <c r="BI7" s="37">
        <v>57.23</v>
      </c>
      <c r="BJ7" s="37">
        <v>36.03</v>
      </c>
      <c r="BK7" s="37">
        <v>1126.77</v>
      </c>
      <c r="BL7" s="37">
        <v>1044.8</v>
      </c>
      <c r="BM7" s="37">
        <v>1081.8</v>
      </c>
      <c r="BN7" s="37">
        <v>974.93</v>
      </c>
      <c r="BO7" s="37">
        <v>855.8</v>
      </c>
      <c r="BP7" s="37">
        <v>814.89</v>
      </c>
      <c r="BQ7" s="37">
        <v>69.849999999999994</v>
      </c>
      <c r="BR7" s="37">
        <v>54.32</v>
      </c>
      <c r="BS7" s="37">
        <v>57.49</v>
      </c>
      <c r="BT7" s="37">
        <v>57.69</v>
      </c>
      <c r="BU7" s="37">
        <v>145.76</v>
      </c>
      <c r="BV7" s="37">
        <v>50.9</v>
      </c>
      <c r="BW7" s="37">
        <v>50.82</v>
      </c>
      <c r="BX7" s="37">
        <v>52.19</v>
      </c>
      <c r="BY7" s="37">
        <v>55.32</v>
      </c>
      <c r="BZ7" s="37">
        <v>59.8</v>
      </c>
      <c r="CA7" s="37">
        <v>60.64</v>
      </c>
      <c r="CB7" s="37">
        <v>131.82</v>
      </c>
      <c r="CC7" s="37">
        <v>181.27</v>
      </c>
      <c r="CD7" s="37">
        <v>156.13999999999999</v>
      </c>
      <c r="CE7" s="37">
        <v>157.02000000000001</v>
      </c>
      <c r="CF7" s="37">
        <v>50.18</v>
      </c>
      <c r="CG7" s="37">
        <v>293.27</v>
      </c>
      <c r="CH7" s="37">
        <v>300.52</v>
      </c>
      <c r="CI7" s="37">
        <v>296.14</v>
      </c>
      <c r="CJ7" s="37">
        <v>283.17</v>
      </c>
      <c r="CK7" s="37">
        <v>263.76</v>
      </c>
      <c r="CL7" s="37">
        <v>255.52</v>
      </c>
      <c r="CM7" s="37">
        <v>73.41</v>
      </c>
      <c r="CN7" s="37">
        <v>69.650000000000006</v>
      </c>
      <c r="CO7" s="37">
        <v>76.3</v>
      </c>
      <c r="CP7" s="37">
        <v>75.430000000000007</v>
      </c>
      <c r="CQ7" s="37">
        <v>76.3</v>
      </c>
      <c r="CR7" s="37">
        <v>53.78</v>
      </c>
      <c r="CS7" s="37">
        <v>53.24</v>
      </c>
      <c r="CT7" s="37">
        <v>52.31</v>
      </c>
      <c r="CU7" s="37">
        <v>60.65</v>
      </c>
      <c r="CV7" s="37">
        <v>51.75</v>
      </c>
      <c r="CW7" s="37">
        <v>52.49</v>
      </c>
      <c r="CX7" s="37">
        <v>99.77</v>
      </c>
      <c r="CY7" s="37">
        <v>99.76</v>
      </c>
      <c r="CZ7" s="37">
        <v>99.76</v>
      </c>
      <c r="DA7" s="37">
        <v>99.76</v>
      </c>
      <c r="DB7" s="37">
        <v>99.75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uH26-018DTN</cp:lastModifiedBy>
  <dcterms:created xsi:type="dcterms:W3CDTF">2018-12-03T09:26:36Z</dcterms:created>
  <dcterms:modified xsi:type="dcterms:W3CDTF">2019-01-31T06:27:31Z</dcterms:modified>
  <cp:category/>
</cp:coreProperties>
</file>