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rn\竜王町\0110上下水道課\下水道係\決算統計他（市町振興課）\県調査（県市町振興課）\H30\H31.1.23  公営企業に係る経営比較分析表（平成29年度決算）の分析等について\県回答\"/>
    </mc:Choice>
  </mc:AlternateContent>
  <workbookProtection workbookAlgorithmName="SHA-512" workbookHashValue="3RBzGEAP1A2lDM7r/eo5koTpl4Ujht7eTwWvbozN0C2uYeM1L0evAUBllMSr+QKHtnvtZMrWEP6X0h2koClUWw==" workbookSaltValue="G1qelFPsRtDZwfhwej7VcA==" workbookSpinCount="100000" lockStructure="1"/>
  <bookViews>
    <workbookView xWindow="0" yWindow="0" windowWidth="19200" windowHeight="1107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<sst xmlns="http://schemas.openxmlformats.org/spreadsheetml/2006/main" count="240" uniqueCount="126">
  <si>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</si>
  <si>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</si>
  <si>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</si>
  <si>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</si>
  <si>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</si>
  <si>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</si>
  <si>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</si>
  <si>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</si>
  <si>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</si>
  <si>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</si>
  <si>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</si>
  <si>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</si>
  <si>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</si>
  <si>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</si>
  <si>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</si>
  <si>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</si>
  <si>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</si>
  <si>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</si>
  <si>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</si>
  <si>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</si>
  <si>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</si>
  <si>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</si>
  <si>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</si>
  <si>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</si>
  <si>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</si>
  <si>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</si>
  <si>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</si>
  <si>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</si>
  <si>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</si>
  <si>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</si>
  <si>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</si>
  <si>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</si>
  <si>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</si>
  <si>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</si>
  <si>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</si>
  <si>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</si>
  <si>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</si>
  <si>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</si>
  <si>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</si>
  <si>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</si>
  <si>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</si>
  <si>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</si>
  <si>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</si>
  <si>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</si>
  <si>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</si>
  <si>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</si>
  <si>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</si>
  <si>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</si>
  <si>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</si>
  <si>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</si>
  <si>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</si>
  <si>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</si>
  <si>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</si>
  <si>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</si>
  <si>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</si>
  <si>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</si>
  <si>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</si>
  <si>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</si>
  <si>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</si>
  <si>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</si>
  <si>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</si>
  <si>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</si>
  <si>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</si>
  <si>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</si>
  <si>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</si>
  <si>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</si>
  <si>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</si>
  <si>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</si>
  <si>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</si>
  <si>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</si>
  <si>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</si>
  <si>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</si>
  <si>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</si>
  <si>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</si>
  <si>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</si>
  <si>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</si>
  <si>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</si>
  <si>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</si>
  <si>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</si>
  <si>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</si>
  <si>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</si>
  <si>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</si>
  <si>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</si>
  <si>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</si>
  <si>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</si>
  <si>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</si>
  <si>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</si>
  <si>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</si>
  <si>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</si>
  <si>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</si>
  <si>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</si>
  <si>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</si>
  <si>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</si>
  <si>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</si>
  <si>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</si>
  <si>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</si>
  <si>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</si>
  <si>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</si>
  <si>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</si>
  <si>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</si>
  <si>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</si>
  <si>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</si>
  <si>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</si>
  <si>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</si>
  <si>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</si>
  <si>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</si>
  <si>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</si>
  <si>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</si>
  <si>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</si>
  <si>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</si>
  <si>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竜王町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</si>
  <si>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</si>
  <si>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</si>
  <si>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</si>
  <si>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</si>
  <si>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</si>
  <si>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</si>
  <si>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</si>
  <si>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</si>
  <si>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</si>
  <si>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</si>
  <si>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</si>
  <si>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</si>
  <si>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のところ更新は発生していないが、今後は過去に整備した管渠の更新時期が集中して到来することが予想される。また、更新投資は新たな供用開始による料金収入が見込めないため、今後、施設の機能維持に関する中長期的な方針であるストックマネジメント計画の策定を図り、計画的な対応が必要となります。</t>
    <rPh sb="1" eb="3">
      <t>ゲンザイ</t>
    </rPh>
    <rPh sb="7" eb="9">
      <t>コウシン</t>
    </rPh>
    <rPh sb="10" eb="12">
      <t>ハッセイ</t>
    </rPh>
    <rPh sb="19" eb="21">
      <t>コンゴ</t>
    </rPh>
    <rPh sb="22" eb="24">
      <t>カコ</t>
    </rPh>
    <rPh sb="25" eb="27">
      <t>セイビ</t>
    </rPh>
    <rPh sb="29" eb="31">
      <t>カンキョ</t>
    </rPh>
    <rPh sb="32" eb="34">
      <t>コウシン</t>
    </rPh>
    <rPh sb="34" eb="36">
      <t>ジキ</t>
    </rPh>
    <rPh sb="37" eb="39">
      <t>シュウチュウ</t>
    </rPh>
    <rPh sb="41" eb="43">
      <t>トウライ</t>
    </rPh>
    <rPh sb="48" eb="50">
      <t>ヨソウ</t>
    </rPh>
    <rPh sb="57" eb="59">
      <t>コウシン</t>
    </rPh>
    <rPh sb="59" eb="61">
      <t>トウシ</t>
    </rPh>
    <rPh sb="62" eb="63">
      <t>アラ</t>
    </rPh>
    <rPh sb="65" eb="67">
      <t>キョウヨウ</t>
    </rPh>
    <rPh sb="67" eb="69">
      <t>カイシ</t>
    </rPh>
    <rPh sb="72" eb="74">
      <t>リョウキン</t>
    </rPh>
    <rPh sb="74" eb="76">
      <t>シュウニュウ</t>
    </rPh>
    <rPh sb="77" eb="79">
      <t>ミコ</t>
    </rPh>
    <rPh sb="85" eb="87">
      <t>コンゴ</t>
    </rPh>
    <rPh sb="88" eb="90">
      <t>シセツ</t>
    </rPh>
    <rPh sb="91" eb="93">
      <t>キノウ</t>
    </rPh>
    <rPh sb="93" eb="95">
      <t>イジ</t>
    </rPh>
    <rPh sb="96" eb="97">
      <t>カン</t>
    </rPh>
    <rPh sb="99" eb="103">
      <t>チュウチョウキテキ</t>
    </rPh>
    <rPh sb="104" eb="106">
      <t>ホウシン</t>
    </rPh>
    <rPh sb="119" eb="121">
      <t>ケイカク</t>
    </rPh>
    <rPh sb="122" eb="124">
      <t>サクテイ</t>
    </rPh>
    <rPh sb="125" eb="126">
      <t>ハカ</t>
    </rPh>
    <rPh sb="128" eb="131">
      <t>ケイカクテキ</t>
    </rPh>
    <rPh sb="132" eb="134">
      <t>タイオウ</t>
    </rPh>
    <rPh sb="135" eb="137">
      <t>ヒツヨウ</t>
    </rPh>
    <phoneticPr fontId="4"/>
  </si>
  <si>
    <t>①収益的収支比率、⑤経費回収率、⑥汚水処理原価については、平成30年４月から地方公営企業法の適用による打切決算であったため数値に影響がでています。
④企業債残高対事業規模比率については、類似団体平均値と比較すると当該値は同等であるため、今後、投資の平準化を行い計画的な借入れに努めます。
⑦施設利用率については、類似団体平均値より高い数値であることから、施設の利用状況や規模は適正に稼働している状況である。
⑧水洗化率については、類似団体と比較しても高い値を保持している。</t>
    <rPh sb="1" eb="4">
      <t>シュウエキテキ</t>
    </rPh>
    <rPh sb="4" eb="6">
      <t>シュウシ</t>
    </rPh>
    <rPh sb="6" eb="8">
      <t>ヒリツ</t>
    </rPh>
    <rPh sb="10" eb="12">
      <t>ケイヒ</t>
    </rPh>
    <rPh sb="12" eb="14">
      <t>カイシュウ</t>
    </rPh>
    <rPh sb="14" eb="15">
      <t>リツ</t>
    </rPh>
    <rPh sb="17" eb="19">
      <t>オスイ</t>
    </rPh>
    <rPh sb="19" eb="21">
      <t>ショリ</t>
    </rPh>
    <rPh sb="21" eb="23">
      <t>ゲンカ</t>
    </rPh>
    <rPh sb="29" eb="31">
      <t>ヘイセイ</t>
    </rPh>
    <rPh sb="61" eb="63">
      <t>スウチ</t>
    </rPh>
    <rPh sb="64" eb="66">
      <t>エイキョウ</t>
    </rPh>
    <rPh sb="75" eb="77">
      <t>キギョウ</t>
    </rPh>
    <rPh sb="77" eb="78">
      <t>サイ</t>
    </rPh>
    <rPh sb="78" eb="80">
      <t>ザンダカ</t>
    </rPh>
    <rPh sb="80" eb="81">
      <t>タイ</t>
    </rPh>
    <rPh sb="81" eb="83">
      <t>ジギョウ</t>
    </rPh>
    <rPh sb="83" eb="85">
      <t>キボ</t>
    </rPh>
    <rPh sb="85" eb="87">
      <t>ヒリツ</t>
    </rPh>
    <rPh sb="93" eb="94">
      <t>ルイ</t>
    </rPh>
    <rPh sb="94" eb="95">
      <t>ニ</t>
    </rPh>
    <rPh sb="95" eb="97">
      <t>ダンタイ</t>
    </rPh>
    <rPh sb="97" eb="99">
      <t>ヘイキン</t>
    </rPh>
    <rPh sb="99" eb="100">
      <t>チ</t>
    </rPh>
    <rPh sb="101" eb="103">
      <t>ヒカク</t>
    </rPh>
    <rPh sb="106" eb="108">
      <t>トウガイ</t>
    </rPh>
    <rPh sb="108" eb="109">
      <t>チ</t>
    </rPh>
    <rPh sb="110" eb="112">
      <t>ドウトウ</t>
    </rPh>
    <rPh sb="118" eb="120">
      <t>コンゴ</t>
    </rPh>
    <rPh sb="121" eb="123">
      <t>トウシ</t>
    </rPh>
    <rPh sb="124" eb="127">
      <t>ヘイジュンカ</t>
    </rPh>
    <rPh sb="128" eb="129">
      <t>オコナ</t>
    </rPh>
    <rPh sb="130" eb="133">
      <t>ケイカクテキ</t>
    </rPh>
    <rPh sb="134" eb="136">
      <t>カリイ</t>
    </rPh>
    <rPh sb="138" eb="139">
      <t>ツト</t>
    </rPh>
    <rPh sb="145" eb="147">
      <t>シセツ</t>
    </rPh>
    <rPh sb="147" eb="150">
      <t>リヨウリツ</t>
    </rPh>
    <rPh sb="156" eb="157">
      <t>ルイ</t>
    </rPh>
    <rPh sb="157" eb="158">
      <t>ニ</t>
    </rPh>
    <rPh sb="158" eb="160">
      <t>ダンタイ</t>
    </rPh>
    <rPh sb="160" eb="162">
      <t>ヘイキン</t>
    </rPh>
    <rPh sb="162" eb="163">
      <t>チ</t>
    </rPh>
    <rPh sb="165" eb="166">
      <t>タカ</t>
    </rPh>
    <rPh sb="167" eb="169">
      <t>スウチ</t>
    </rPh>
    <rPh sb="177" eb="179">
      <t>シセツ</t>
    </rPh>
    <rPh sb="180" eb="182">
      <t>リヨウ</t>
    </rPh>
    <rPh sb="182" eb="184">
      <t>ジョウキョウ</t>
    </rPh>
    <rPh sb="185" eb="187">
      <t>キボ</t>
    </rPh>
    <rPh sb="188" eb="190">
      <t>テキセイ</t>
    </rPh>
    <rPh sb="191" eb="193">
      <t>カドウ</t>
    </rPh>
    <rPh sb="197" eb="199">
      <t>ジョウキョウ</t>
    </rPh>
    <rPh sb="205" eb="208">
      <t>スイセンカ</t>
    </rPh>
    <rPh sb="208" eb="209">
      <t>リツ</t>
    </rPh>
    <rPh sb="215" eb="216">
      <t>ルイ</t>
    </rPh>
    <rPh sb="216" eb="217">
      <t>ニ</t>
    </rPh>
    <rPh sb="217" eb="219">
      <t>ダンタイ</t>
    </rPh>
    <rPh sb="220" eb="222">
      <t>ヒカク</t>
    </rPh>
    <rPh sb="225" eb="226">
      <t>タカ</t>
    </rPh>
    <rPh sb="227" eb="228">
      <t>アタイ</t>
    </rPh>
    <rPh sb="229" eb="231">
      <t>ホジ</t>
    </rPh>
    <phoneticPr fontId="4"/>
  </si>
  <si>
    <t>　本町の下水道事業は、平成３年度から供用を開始し、平成27年度の工事をもって概ね面整備が完了したことから、今後は建設から維持管理へと移行していく。平成30年度からの地方公営企業法の適用により、経営状況や保有資産について詳細を把握し、財務状況の透明化を図り、下水道サービスの安定的かつ持続的な財政マネジメントの向上を目的として経営戦略の策定を踏まえた中で、効率性を意識した管理運営や計画的な改築更新を図ることが必要となります。</t>
    <rPh sb="1" eb="3">
      <t>ホンチョウ</t>
    </rPh>
    <rPh sb="4" eb="7">
      <t>ゲスイドウ</t>
    </rPh>
    <rPh sb="7" eb="9">
      <t>ジギョウ</t>
    </rPh>
    <rPh sb="11" eb="13">
      <t>ヘイセイ</t>
    </rPh>
    <rPh sb="14" eb="15">
      <t>ネン</t>
    </rPh>
    <rPh sb="15" eb="16">
      <t>ド</t>
    </rPh>
    <rPh sb="18" eb="20">
      <t>キョウヨウ</t>
    </rPh>
    <rPh sb="21" eb="23">
      <t>カイシ</t>
    </rPh>
    <rPh sb="25" eb="27">
      <t>ヘイセイ</t>
    </rPh>
    <rPh sb="29" eb="31">
      <t>ネンド</t>
    </rPh>
    <rPh sb="32" eb="34">
      <t>コウジ</t>
    </rPh>
    <rPh sb="38" eb="39">
      <t>オオム</t>
    </rPh>
    <rPh sb="40" eb="41">
      <t>メン</t>
    </rPh>
    <rPh sb="41" eb="43">
      <t>セイビ</t>
    </rPh>
    <rPh sb="44" eb="46">
      <t>カンリョウ</t>
    </rPh>
    <rPh sb="53" eb="55">
      <t>コンゴ</t>
    </rPh>
    <rPh sb="56" eb="58">
      <t>ケンセツ</t>
    </rPh>
    <rPh sb="60" eb="62">
      <t>イジ</t>
    </rPh>
    <rPh sb="62" eb="64">
      <t>カンリ</t>
    </rPh>
    <rPh sb="66" eb="68">
      <t>イコウ</t>
    </rPh>
    <rPh sb="177" eb="180">
      <t>コウリツセイ</t>
    </rPh>
    <rPh sb="181" eb="183">
      <t>イシキ</t>
    </rPh>
    <rPh sb="185" eb="187">
      <t>カンリ</t>
    </rPh>
    <rPh sb="187" eb="189">
      <t>ウンエイ</t>
    </rPh>
    <rPh sb="190" eb="193">
      <t>ケイカクテキ</t>
    </rPh>
    <rPh sb="194" eb="196">
      <t>カイチク</t>
    </rPh>
    <rPh sb="196" eb="198">
      <t>コウシン</t>
    </rPh>
    <rPh sb="199" eb="200">
      <t>ハカ</t>
    </rPh>
    <rPh sb="204" eb="20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</si>
</sst>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4EA-4EA9-AD7B-DE4846C9AF33}"/>
            </c:ext>
          </c:extLst>
        </c:ser>
        <c:dLbls>
          <c:showLegendKey val="0"/>
          <c:showVal val="0"/>
          <c:showCatName val="0"/>
          <c:showSerName val="0"/>
          <c:showPercent val="0"/>
          <c:showBubbleSize val="0"/>
        </c:dLbls>
        <c:gapWidth val="150"/>
        <c:axId val="332777344"/>
        <c:axId val="286251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54EA-4EA9-AD7B-DE4846C9AF33}"/>
            </c:ext>
          </c:extLst>
        </c:ser>
        <c:dLbls>
          <c:showLegendKey val="0"/>
          <c:showVal val="0"/>
          <c:showCatName val="0"/>
          <c:showSerName val="0"/>
          <c:showPercent val="0"/>
          <c:showBubbleSize val="0"/>
        </c:dLbls>
        <c:marker val="1"/>
        <c:smooth val="0"/>
        <c:axId val="332777344"/>
        <c:axId val="286251592"/>
      </c:lineChart>
      <c:dateAx>
        <c:axId val="332777344"/>
        <c:scaling>
          <c:orientation val="minMax"/>
        </c:scaling>
        <c:delete val="1"/>
        <c:axPos val="b"/>
        <c:numFmt formatCode="ge" sourceLinked="1"/>
        <c:majorTickMark val="none"/>
        <c:minorTickMark val="none"/>
        <c:tickLblPos val="none"/>
        <c:crossAx val="286251592"/>
        <c:crosses val="autoZero"/>
        <c:auto val="1"/>
        <c:lblOffset val="100"/>
        <c:baseTimeUnit val="years"/>
      </c:dateAx>
      <c:valAx>
        <c:axId val="286251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77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87.99</c:v>
                </c:pt>
                <c:pt idx="1">
                  <c:v>97.31</c:v>
                </c:pt>
                <c:pt idx="2">
                  <c:v>97.29</c:v>
                </c:pt>
                <c:pt idx="3">
                  <c:v>91.53</c:v>
                </c:pt>
                <c:pt idx="4">
                  <c:v>91.45</c:v>
                </c:pt>
              </c:numCache>
            </c:numRef>
          </c:val>
          <c:extLst xmlns:c16r2="http://schemas.microsoft.com/office/drawing/2015/06/chart">
            <c:ext xmlns:c16="http://schemas.microsoft.com/office/drawing/2014/chart" uri="{C3380CC4-5D6E-409C-BE32-E72D297353CC}">
              <c16:uniqueId val="{00000000-9A43-4015-AC77-5183D887A7EA}"/>
            </c:ext>
          </c:extLst>
        </c:ser>
        <c:dLbls>
          <c:showLegendKey val="0"/>
          <c:showVal val="0"/>
          <c:showCatName val="0"/>
          <c:showSerName val="0"/>
          <c:showPercent val="0"/>
          <c:showBubbleSize val="0"/>
        </c:dLbls>
        <c:gapWidth val="150"/>
        <c:axId val="284984104"/>
        <c:axId val="284984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9A43-4015-AC77-5183D887A7EA}"/>
            </c:ext>
          </c:extLst>
        </c:ser>
        <c:dLbls>
          <c:showLegendKey val="0"/>
          <c:showVal val="0"/>
          <c:showCatName val="0"/>
          <c:showSerName val="0"/>
          <c:showPercent val="0"/>
          <c:showBubbleSize val="0"/>
        </c:dLbls>
        <c:marker val="1"/>
        <c:smooth val="0"/>
        <c:axId val="284984104"/>
        <c:axId val="284984496"/>
      </c:lineChart>
      <c:dateAx>
        <c:axId val="284984104"/>
        <c:scaling>
          <c:orientation val="minMax"/>
        </c:scaling>
        <c:delete val="1"/>
        <c:axPos val="b"/>
        <c:numFmt formatCode="ge" sourceLinked="1"/>
        <c:majorTickMark val="none"/>
        <c:minorTickMark val="none"/>
        <c:tickLblPos val="none"/>
        <c:crossAx val="284984496"/>
        <c:crosses val="autoZero"/>
        <c:auto val="1"/>
        <c:lblOffset val="100"/>
        <c:baseTimeUnit val="years"/>
      </c:dateAx>
      <c:valAx>
        <c:axId val="28498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984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88.42</c:v>
                </c:pt>
                <c:pt idx="1">
                  <c:v>88.6</c:v>
                </c:pt>
                <c:pt idx="2">
                  <c:v>89.12</c:v>
                </c:pt>
                <c:pt idx="3">
                  <c:v>90.39</c:v>
                </c:pt>
                <c:pt idx="4">
                  <c:v>90.77</c:v>
                </c:pt>
              </c:numCache>
            </c:numRef>
          </c:val>
          <c:extLst xmlns:c16r2="http://schemas.microsoft.com/office/drawing/2015/06/chart">
            <c:ext xmlns:c16="http://schemas.microsoft.com/office/drawing/2014/chart" uri="{C3380CC4-5D6E-409C-BE32-E72D297353CC}">
              <c16:uniqueId val="{00000000-8B9A-475D-8F07-E1AC2FD35B50}"/>
            </c:ext>
          </c:extLst>
        </c:ser>
        <c:dLbls>
          <c:showLegendKey val="0"/>
          <c:showVal val="0"/>
          <c:showCatName val="0"/>
          <c:showSerName val="0"/>
          <c:showPercent val="0"/>
          <c:showBubbleSize val="0"/>
        </c:dLbls>
        <c:gapWidth val="150"/>
        <c:axId val="401706392"/>
        <c:axId val="401706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8B9A-475D-8F07-E1AC2FD35B50}"/>
            </c:ext>
          </c:extLst>
        </c:ser>
        <c:dLbls>
          <c:showLegendKey val="0"/>
          <c:showVal val="0"/>
          <c:showCatName val="0"/>
          <c:showSerName val="0"/>
          <c:showPercent val="0"/>
          <c:showBubbleSize val="0"/>
        </c:dLbls>
        <c:marker val="1"/>
        <c:smooth val="0"/>
        <c:axId val="401706392"/>
        <c:axId val="401706784"/>
      </c:lineChart>
      <c:dateAx>
        <c:axId val="401706392"/>
        <c:scaling>
          <c:orientation val="minMax"/>
        </c:scaling>
        <c:delete val="1"/>
        <c:axPos val="b"/>
        <c:numFmt formatCode="ge" sourceLinked="1"/>
        <c:majorTickMark val="none"/>
        <c:minorTickMark val="none"/>
        <c:tickLblPos val="none"/>
        <c:crossAx val="401706784"/>
        <c:crosses val="autoZero"/>
        <c:auto val="1"/>
        <c:lblOffset val="100"/>
        <c:baseTimeUnit val="years"/>
      </c:dateAx>
      <c:valAx>
        <c:axId val="40170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706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73.41</c:v>
                </c:pt>
                <c:pt idx="1">
                  <c:v>73.72</c:v>
                </c:pt>
                <c:pt idx="2">
                  <c:v>71.010000000000005</c:v>
                </c:pt>
                <c:pt idx="3">
                  <c:v>72.48</c:v>
                </c:pt>
                <c:pt idx="4">
                  <c:v>76.89</c:v>
                </c:pt>
              </c:numCache>
            </c:numRef>
          </c:val>
          <c:extLst xmlns:c16r2="http://schemas.microsoft.com/office/drawing/2015/06/chart">
            <c:ext xmlns:c16="http://schemas.microsoft.com/office/drawing/2014/chart" uri="{C3380CC4-5D6E-409C-BE32-E72D297353CC}">
              <c16:uniqueId val="{00000000-8EAF-4851-9A01-D379D01617D7}"/>
            </c:ext>
          </c:extLst>
        </c:ser>
        <c:dLbls>
          <c:showLegendKey val="0"/>
          <c:showVal val="0"/>
          <c:showCatName val="0"/>
          <c:showSerName val="0"/>
          <c:showPercent val="0"/>
          <c:showBubbleSize val="0"/>
        </c:dLbls>
        <c:gapWidth val="150"/>
        <c:axId val="402158952"/>
        <c:axId val="402159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EAF-4851-9A01-D379D01617D7}"/>
            </c:ext>
          </c:extLst>
        </c:ser>
        <c:dLbls>
          <c:showLegendKey val="0"/>
          <c:showVal val="0"/>
          <c:showCatName val="0"/>
          <c:showSerName val="0"/>
          <c:showPercent val="0"/>
          <c:showBubbleSize val="0"/>
        </c:dLbls>
        <c:marker val="1"/>
        <c:smooth val="0"/>
        <c:axId val="402158952"/>
        <c:axId val="402159344"/>
      </c:lineChart>
      <c:dateAx>
        <c:axId val="402158952"/>
        <c:scaling>
          <c:orientation val="minMax"/>
        </c:scaling>
        <c:delete val="1"/>
        <c:axPos val="b"/>
        <c:numFmt formatCode="ge" sourceLinked="1"/>
        <c:majorTickMark val="none"/>
        <c:minorTickMark val="none"/>
        <c:tickLblPos val="none"/>
        <c:crossAx val="402159344"/>
        <c:crosses val="autoZero"/>
        <c:auto val="1"/>
        <c:lblOffset val="100"/>
        <c:baseTimeUnit val="years"/>
      </c:dateAx>
      <c:valAx>
        <c:axId val="40215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158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04D-4311-9294-A1C07C9220A3}"/>
            </c:ext>
          </c:extLst>
        </c:ser>
        <c:dLbls>
          <c:showLegendKey val="0"/>
          <c:showVal val="0"/>
          <c:showCatName val="0"/>
          <c:showSerName val="0"/>
          <c:showPercent val="0"/>
          <c:showBubbleSize val="0"/>
        </c:dLbls>
        <c:gapWidth val="150"/>
        <c:axId val="401628808"/>
        <c:axId val="40162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04D-4311-9294-A1C07C9220A3}"/>
            </c:ext>
          </c:extLst>
        </c:ser>
        <c:dLbls>
          <c:showLegendKey val="0"/>
          <c:showVal val="0"/>
          <c:showCatName val="0"/>
          <c:showSerName val="0"/>
          <c:showPercent val="0"/>
          <c:showBubbleSize val="0"/>
        </c:dLbls>
        <c:marker val="1"/>
        <c:smooth val="0"/>
        <c:axId val="401628808"/>
        <c:axId val="401629200"/>
      </c:lineChart>
      <c:dateAx>
        <c:axId val="401628808"/>
        <c:scaling>
          <c:orientation val="minMax"/>
        </c:scaling>
        <c:delete val="1"/>
        <c:axPos val="b"/>
        <c:numFmt formatCode="ge" sourceLinked="1"/>
        <c:majorTickMark val="none"/>
        <c:minorTickMark val="none"/>
        <c:tickLblPos val="none"/>
        <c:crossAx val="401629200"/>
        <c:crosses val="autoZero"/>
        <c:auto val="1"/>
        <c:lblOffset val="100"/>
        <c:baseTimeUnit val="years"/>
      </c:dateAx>
      <c:valAx>
        <c:axId val="40162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628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D55-4301-B708-151577460ECA}"/>
            </c:ext>
          </c:extLst>
        </c:ser>
        <c:dLbls>
          <c:showLegendKey val="0"/>
          <c:showVal val="0"/>
          <c:showCatName val="0"/>
          <c:showSerName val="0"/>
          <c:showPercent val="0"/>
          <c:showBubbleSize val="0"/>
        </c:dLbls>
        <c:gapWidth val="150"/>
        <c:axId val="401630376"/>
        <c:axId val="32869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D55-4301-B708-151577460ECA}"/>
            </c:ext>
          </c:extLst>
        </c:ser>
        <c:dLbls>
          <c:showLegendKey val="0"/>
          <c:showVal val="0"/>
          <c:showCatName val="0"/>
          <c:showSerName val="0"/>
          <c:showPercent val="0"/>
          <c:showBubbleSize val="0"/>
        </c:dLbls>
        <c:marker val="1"/>
        <c:smooth val="0"/>
        <c:axId val="401630376"/>
        <c:axId val="328697344"/>
      </c:lineChart>
      <c:dateAx>
        <c:axId val="401630376"/>
        <c:scaling>
          <c:orientation val="minMax"/>
        </c:scaling>
        <c:delete val="1"/>
        <c:axPos val="b"/>
        <c:numFmt formatCode="ge" sourceLinked="1"/>
        <c:majorTickMark val="none"/>
        <c:minorTickMark val="none"/>
        <c:tickLblPos val="none"/>
        <c:crossAx val="328697344"/>
        <c:crosses val="autoZero"/>
        <c:auto val="1"/>
        <c:lblOffset val="100"/>
        <c:baseTimeUnit val="years"/>
      </c:dateAx>
      <c:valAx>
        <c:axId val="32869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630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D51-4DE8-8191-3BCB1D03A7D7}"/>
            </c:ext>
          </c:extLst>
        </c:ser>
        <c:dLbls>
          <c:showLegendKey val="0"/>
          <c:showVal val="0"/>
          <c:showCatName val="0"/>
          <c:showSerName val="0"/>
          <c:showPercent val="0"/>
          <c:showBubbleSize val="0"/>
        </c:dLbls>
        <c:gapWidth val="150"/>
        <c:axId val="328698520"/>
        <c:axId val="32869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D51-4DE8-8191-3BCB1D03A7D7}"/>
            </c:ext>
          </c:extLst>
        </c:ser>
        <c:dLbls>
          <c:showLegendKey val="0"/>
          <c:showVal val="0"/>
          <c:showCatName val="0"/>
          <c:showSerName val="0"/>
          <c:showPercent val="0"/>
          <c:showBubbleSize val="0"/>
        </c:dLbls>
        <c:marker val="1"/>
        <c:smooth val="0"/>
        <c:axId val="328698520"/>
        <c:axId val="328698912"/>
      </c:lineChart>
      <c:dateAx>
        <c:axId val="328698520"/>
        <c:scaling>
          <c:orientation val="minMax"/>
        </c:scaling>
        <c:delete val="1"/>
        <c:axPos val="b"/>
        <c:numFmt formatCode="ge" sourceLinked="1"/>
        <c:majorTickMark val="none"/>
        <c:minorTickMark val="none"/>
        <c:tickLblPos val="none"/>
        <c:crossAx val="328698912"/>
        <c:crosses val="autoZero"/>
        <c:auto val="1"/>
        <c:lblOffset val="100"/>
        <c:baseTimeUnit val="years"/>
      </c:dateAx>
      <c:valAx>
        <c:axId val="32869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698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B88-4D69-9F11-078423F45994}"/>
            </c:ext>
          </c:extLst>
        </c:ser>
        <c:dLbls>
          <c:showLegendKey val="0"/>
          <c:showVal val="0"/>
          <c:showCatName val="0"/>
          <c:showSerName val="0"/>
          <c:showPercent val="0"/>
          <c:showBubbleSize val="0"/>
        </c:dLbls>
        <c:gapWidth val="150"/>
        <c:axId val="401361480"/>
        <c:axId val="40136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B88-4D69-9F11-078423F45994}"/>
            </c:ext>
          </c:extLst>
        </c:ser>
        <c:dLbls>
          <c:showLegendKey val="0"/>
          <c:showVal val="0"/>
          <c:showCatName val="0"/>
          <c:showSerName val="0"/>
          <c:showPercent val="0"/>
          <c:showBubbleSize val="0"/>
        </c:dLbls>
        <c:marker val="1"/>
        <c:smooth val="0"/>
        <c:axId val="401361480"/>
        <c:axId val="401361872"/>
      </c:lineChart>
      <c:dateAx>
        <c:axId val="401361480"/>
        <c:scaling>
          <c:orientation val="minMax"/>
        </c:scaling>
        <c:delete val="1"/>
        <c:axPos val="b"/>
        <c:numFmt formatCode="ge" sourceLinked="1"/>
        <c:majorTickMark val="none"/>
        <c:minorTickMark val="none"/>
        <c:tickLblPos val="none"/>
        <c:crossAx val="401361872"/>
        <c:crosses val="autoZero"/>
        <c:auto val="1"/>
        <c:lblOffset val="100"/>
        <c:baseTimeUnit val="years"/>
      </c:dateAx>
      <c:valAx>
        <c:axId val="40136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361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805.07</c:v>
                </c:pt>
                <c:pt idx="1">
                  <c:v>1318.36</c:v>
                </c:pt>
                <c:pt idx="2">
                  <c:v>1215.54</c:v>
                </c:pt>
                <c:pt idx="3">
                  <c:v>1112.0999999999999</c:v>
                </c:pt>
                <c:pt idx="4">
                  <c:v>1244.21</c:v>
                </c:pt>
              </c:numCache>
            </c:numRef>
          </c:val>
          <c:extLst xmlns:c16r2="http://schemas.microsoft.com/office/drawing/2015/06/chart">
            <c:ext xmlns:c16="http://schemas.microsoft.com/office/drawing/2014/chart" uri="{C3380CC4-5D6E-409C-BE32-E72D297353CC}">
              <c16:uniqueId val="{00000000-A26C-45CA-B536-74D2B9F64C8D}"/>
            </c:ext>
          </c:extLst>
        </c:ser>
        <c:dLbls>
          <c:showLegendKey val="0"/>
          <c:showVal val="0"/>
          <c:showCatName val="0"/>
          <c:showSerName val="0"/>
          <c:showPercent val="0"/>
          <c:showBubbleSize val="0"/>
        </c:dLbls>
        <c:gapWidth val="150"/>
        <c:axId val="404509104"/>
        <c:axId val="404509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A26C-45CA-B536-74D2B9F64C8D}"/>
            </c:ext>
          </c:extLst>
        </c:ser>
        <c:dLbls>
          <c:showLegendKey val="0"/>
          <c:showVal val="0"/>
          <c:showCatName val="0"/>
          <c:showSerName val="0"/>
          <c:showPercent val="0"/>
          <c:showBubbleSize val="0"/>
        </c:dLbls>
        <c:marker val="1"/>
        <c:smooth val="0"/>
        <c:axId val="404509104"/>
        <c:axId val="404509496"/>
      </c:lineChart>
      <c:dateAx>
        <c:axId val="404509104"/>
        <c:scaling>
          <c:orientation val="minMax"/>
        </c:scaling>
        <c:delete val="1"/>
        <c:axPos val="b"/>
        <c:numFmt formatCode="ge" sourceLinked="1"/>
        <c:majorTickMark val="none"/>
        <c:minorTickMark val="none"/>
        <c:tickLblPos val="none"/>
        <c:crossAx val="404509496"/>
        <c:crosses val="autoZero"/>
        <c:auto val="1"/>
        <c:lblOffset val="100"/>
        <c:baseTimeUnit val="years"/>
      </c:dateAx>
      <c:valAx>
        <c:axId val="404509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50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80.510000000000005</c:v>
                </c:pt>
                <c:pt idx="1">
                  <c:v>80.28</c:v>
                </c:pt>
                <c:pt idx="2">
                  <c:v>81.93</c:v>
                </c:pt>
                <c:pt idx="3">
                  <c:v>90.29</c:v>
                </c:pt>
                <c:pt idx="4">
                  <c:v>67.72</c:v>
                </c:pt>
              </c:numCache>
            </c:numRef>
          </c:val>
          <c:extLst xmlns:c16r2="http://schemas.microsoft.com/office/drawing/2015/06/chart">
            <c:ext xmlns:c16="http://schemas.microsoft.com/office/drawing/2014/chart" uri="{C3380CC4-5D6E-409C-BE32-E72D297353CC}">
              <c16:uniqueId val="{00000000-AACE-45F7-863B-FCDBF3D6B6F3}"/>
            </c:ext>
          </c:extLst>
        </c:ser>
        <c:dLbls>
          <c:showLegendKey val="0"/>
          <c:showVal val="0"/>
          <c:showCatName val="0"/>
          <c:showSerName val="0"/>
          <c:showPercent val="0"/>
          <c:showBubbleSize val="0"/>
        </c:dLbls>
        <c:gapWidth val="150"/>
        <c:axId val="401428968"/>
        <c:axId val="401429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AACE-45F7-863B-FCDBF3D6B6F3}"/>
            </c:ext>
          </c:extLst>
        </c:ser>
        <c:dLbls>
          <c:showLegendKey val="0"/>
          <c:showVal val="0"/>
          <c:showCatName val="0"/>
          <c:showSerName val="0"/>
          <c:showPercent val="0"/>
          <c:showBubbleSize val="0"/>
        </c:dLbls>
        <c:marker val="1"/>
        <c:smooth val="0"/>
        <c:axId val="401428968"/>
        <c:axId val="401429360"/>
      </c:lineChart>
      <c:dateAx>
        <c:axId val="401428968"/>
        <c:scaling>
          <c:orientation val="minMax"/>
        </c:scaling>
        <c:delete val="1"/>
        <c:axPos val="b"/>
        <c:numFmt formatCode="ge" sourceLinked="1"/>
        <c:majorTickMark val="none"/>
        <c:minorTickMark val="none"/>
        <c:tickLblPos val="none"/>
        <c:crossAx val="401429360"/>
        <c:crosses val="autoZero"/>
        <c:auto val="1"/>
        <c:lblOffset val="100"/>
        <c:baseTimeUnit val="years"/>
      </c:dateAx>
      <c:valAx>
        <c:axId val="40142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428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171.22</c:v>
                </c:pt>
                <c:pt idx="1">
                  <c:v>178.1</c:v>
                </c:pt>
                <c:pt idx="2">
                  <c:v>178.25</c:v>
                </c:pt>
                <c:pt idx="3">
                  <c:v>163.21</c:v>
                </c:pt>
                <c:pt idx="4">
                  <c:v>183.4</c:v>
                </c:pt>
              </c:numCache>
            </c:numRef>
          </c:val>
          <c:extLst xmlns:c16r2="http://schemas.microsoft.com/office/drawing/2015/06/chart">
            <c:ext xmlns:c16="http://schemas.microsoft.com/office/drawing/2014/chart" uri="{C3380CC4-5D6E-409C-BE32-E72D297353CC}">
              <c16:uniqueId val="{00000000-0530-442B-9880-BB25B653E704}"/>
            </c:ext>
          </c:extLst>
        </c:ser>
        <c:dLbls>
          <c:showLegendKey val="0"/>
          <c:showVal val="0"/>
          <c:showCatName val="0"/>
          <c:showSerName val="0"/>
          <c:showPercent val="0"/>
          <c:showBubbleSize val="0"/>
        </c:dLbls>
        <c:gapWidth val="150"/>
        <c:axId val="401430536"/>
        <c:axId val="284982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0530-442B-9880-BB25B653E704}"/>
            </c:ext>
          </c:extLst>
        </c:ser>
        <c:dLbls>
          <c:showLegendKey val="0"/>
          <c:showVal val="0"/>
          <c:showCatName val="0"/>
          <c:showSerName val="0"/>
          <c:showPercent val="0"/>
          <c:showBubbleSize val="0"/>
        </c:dLbls>
        <c:marker val="1"/>
        <c:smooth val="0"/>
        <c:axId val="401430536"/>
        <c:axId val="284982928"/>
      </c:lineChart>
      <c:dateAx>
        <c:axId val="401430536"/>
        <c:scaling>
          <c:orientation val="minMax"/>
        </c:scaling>
        <c:delete val="1"/>
        <c:axPos val="b"/>
        <c:numFmt formatCode="ge" sourceLinked="1"/>
        <c:majorTickMark val="none"/>
        <c:minorTickMark val="none"/>
        <c:tickLblPos val="none"/>
        <c:crossAx val="284982928"/>
        <c:crosses val="autoZero"/>
        <c:auto val="1"/>
        <c:lblOffset val="100"/>
        <c:baseTimeUnit val="years"/>
      </c:dateAx>
      <c:valAx>
        <c:axId val="28498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430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Q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滋賀県　竜王町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D2</v>
      </c>
      <c r="X8" s="47"/>
      <c r="Y8" s="47"/>
      <c r="Z8" s="47"/>
      <c r="AA8" s="47"/>
      <c r="AB8" s="47"/>
      <c r="AC8" s="47"/>
      <c r="AD8" s="48" t="str">
        <f>データ!$M$6</f>
        <v>非設置</v>
      </c>
      <c r="AE8" s="48"/>
      <c r="AF8" s="48"/>
      <c r="AG8" s="48"/>
      <c r="AH8" s="48"/>
      <c r="AI8" s="48"/>
      <c r="AJ8" s="48"/>
      <c r="AK8" s="3"/>
      <c r="AL8" s="49">
        <f>データ!S6</f>
        <v>12118</v>
      </c>
      <c r="AM8" s="49"/>
      <c r="AN8" s="49"/>
      <c r="AO8" s="49"/>
      <c r="AP8" s="49"/>
      <c r="AQ8" s="49"/>
      <c r="AR8" s="49"/>
      <c r="AS8" s="49"/>
      <c r="AT8" s="44">
        <f>データ!T6</f>
        <v>44.55</v>
      </c>
      <c r="AU8" s="44"/>
      <c r="AV8" s="44"/>
      <c r="AW8" s="44"/>
      <c r="AX8" s="44"/>
      <c r="AY8" s="44"/>
      <c r="AZ8" s="44"/>
      <c r="BA8" s="44"/>
      <c r="BB8" s="44">
        <f>データ!U6</f>
        <v>272.01</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85.92</v>
      </c>
      <c r="Q10" s="44"/>
      <c r="R10" s="44"/>
      <c r="S10" s="44"/>
      <c r="T10" s="44"/>
      <c r="U10" s="44"/>
      <c r="V10" s="44"/>
      <c r="W10" s="44">
        <f>データ!Q6</f>
        <v>91.72</v>
      </c>
      <c r="X10" s="44"/>
      <c r="Y10" s="44"/>
      <c r="Z10" s="44"/>
      <c r="AA10" s="44"/>
      <c r="AB10" s="44"/>
      <c r="AC10" s="44"/>
      <c r="AD10" s="49">
        <f>データ!R6</f>
        <v>2619</v>
      </c>
      <c r="AE10" s="49"/>
      <c r="AF10" s="49"/>
      <c r="AG10" s="49"/>
      <c r="AH10" s="49"/>
      <c r="AI10" s="49"/>
      <c r="AJ10" s="49"/>
      <c r="AK10" s="2"/>
      <c r="AL10" s="49">
        <f>データ!V6</f>
        <v>10393</v>
      </c>
      <c r="AM10" s="49"/>
      <c r="AN10" s="49"/>
      <c r="AO10" s="49"/>
      <c r="AP10" s="49"/>
      <c r="AQ10" s="49"/>
      <c r="AR10" s="49"/>
      <c r="AS10" s="49"/>
      <c r="AT10" s="44">
        <f>データ!W6</f>
        <v>4.41</v>
      </c>
      <c r="AU10" s="44"/>
      <c r="AV10" s="44"/>
      <c r="AW10" s="44"/>
      <c r="AX10" s="44"/>
      <c r="AY10" s="44"/>
      <c r="AZ10" s="44"/>
      <c r="BA10" s="44"/>
      <c r="BB10" s="44">
        <f>データ!X6</f>
        <v>2356.69</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【1,225.44】</v>
      </c>
      <c r="I86" s="25" t="str">
        <f>データ!CA6</f>
        <v>【75.58】</v>
      </c>
      <c r="J86" s="25" t="str">
        <f>データ!CL6</f>
        <v>【215.23】</v>
      </c>
      <c r="K86" s="25" t="str">
        <f>データ!CW6</f>
        <v>【42.66】</v>
      </c>
      <c r="L86" s="25" t="str">
        <f>データ!DH6</f>
        <v>【82.67】</v>
      </c>
      <c r="M86" s="25" t="s">
        <v>57</v>
      </c>
      <c r="N86" s="25" t="s">
        <v>56</v>
      </c>
      <c r="O86" s="25" t="str">
        <f>データ!EO6</f>
        <v>【0.10】</v>
      </c>
    </row>
  </sheetData>
  <sheetProtection algorithmName="SHA-512" hashValue="n9Uehi5V1evoYFfryIPzS0HZLd1yWFJHeJ1oH26rPYg5nG859eiP5TcgjrgNl7NDbk9gYIZMVxFwNaEho33Kuw==" saltValue="kTXPhuFdlOVnk59sr7EgP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253847</v>
      </c>
      <c r="D6" s="32">
        <f t="shared" si="3"/>
        <v>47</v>
      </c>
      <c r="E6" s="32">
        <f t="shared" si="3"/>
        <v>17</v>
      </c>
      <c r="F6" s="32">
        <f t="shared" si="3"/>
        <v>4</v>
      </c>
      <c r="G6" s="32">
        <f t="shared" si="3"/>
        <v>0</v>
      </c>
      <c r="H6" s="32" t="str">
        <f t="shared" si="3"/>
        <v>滋賀県　竜王町</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85.92</v>
      </c>
      <c r="Q6" s="33">
        <f t="shared" si="3"/>
        <v>91.72</v>
      </c>
      <c r="R6" s="33">
        <f t="shared" si="3"/>
        <v>2619</v>
      </c>
      <c r="S6" s="33">
        <f t="shared" si="3"/>
        <v>12118</v>
      </c>
      <c r="T6" s="33">
        <f t="shared" si="3"/>
        <v>44.55</v>
      </c>
      <c r="U6" s="33">
        <f t="shared" si="3"/>
        <v>272.01</v>
      </c>
      <c r="V6" s="33">
        <f t="shared" si="3"/>
        <v>10393</v>
      </c>
      <c r="W6" s="33">
        <f t="shared" si="3"/>
        <v>4.41</v>
      </c>
      <c r="X6" s="33">
        <f t="shared" si="3"/>
        <v>2356.69</v>
      </c>
      <c r="Y6" s="34">
        <f>IF(Y7="",NA(),Y7)</f>
        <v>73.41</v>
      </c>
      <c r="Z6" s="34">
        <f t="shared" ref="Z6:AH6" si="4">IF(Z7="",NA(),Z7)</f>
        <v>73.72</v>
      </c>
      <c r="AA6" s="34">
        <f t="shared" si="4"/>
        <v>71.010000000000005</v>
      </c>
      <c r="AB6" s="34">
        <f t="shared" si="4"/>
        <v>72.48</v>
      </c>
      <c r="AC6" s="34">
        <f t="shared" si="4"/>
        <v>76.89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805.07</v>
      </c>
      <c r="BG6" s="34">
        <f t="shared" ref="BG6:BO6" si="7">IF(BG7="",NA(),BG7)</f>
        <v>1318.36</v>
      </c>
      <c r="BH6" s="34">
        <f t="shared" si="7"/>
        <v>1215.54</v>
      </c>
      <c r="BI6" s="34">
        <f t="shared" si="7"/>
        <v>1112.0999999999999</v>
      </c>
      <c r="BJ6" s="34">
        <f t="shared" si="7"/>
        <v>1244.21</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80.510000000000005</v>
      </c>
      <c r="BR6" s="34">
        <f t="shared" ref="BR6:BZ6" si="8">IF(BR7="",NA(),BR7)</f>
        <v>80.28</v>
      </c>
      <c r="BS6" s="34">
        <f t="shared" si="8"/>
        <v>81.93</v>
      </c>
      <c r="BT6" s="34">
        <f t="shared" si="8"/>
        <v>90.29</v>
      </c>
      <c r="BU6" s="34">
        <f t="shared" si="8"/>
        <v>67.72</v>
      </c>
      <c r="BV6" s="34">
        <f t="shared" si="8"/>
        <v>64.63</v>
      </c>
      <c r="BW6" s="34">
        <f t="shared" si="8"/>
        <v>66.56</v>
      </c>
      <c r="BX6" s="34">
        <f t="shared" si="8"/>
        <v>66.22</v>
      </c>
      <c r="BY6" s="34">
        <f t="shared" si="8"/>
        <v>69.87</v>
      </c>
      <c r="BZ6" s="34">
        <f t="shared" si="8"/>
        <v>74.3</v>
      </c>
      <c r="CA6" s="33" t="str">
        <f>IF(CA7="","",IF(CA7="-","【-】","【"&amp;SUBSTITUTE(TEXT(CA7,"#,##0.00"),"-","△")&amp;"】"))</f>
        <v>【75.58】</v>
      </c>
      <c r="CB6" s="34">
        <f>IF(CB7="",NA(),CB7)</f>
        <v>171.22</v>
      </c>
      <c r="CC6" s="34">
        <f t="shared" ref="CC6:CK6" si="9">IF(CC7="",NA(),CC7)</f>
        <v>178.1</v>
      </c>
      <c r="CD6" s="34">
        <f t="shared" si="9"/>
        <v>178.25</v>
      </c>
      <c r="CE6" s="34">
        <f t="shared" si="9"/>
        <v>163.21</v>
      </c>
      <c r="CF6" s="34">
        <f t="shared" si="9"/>
        <v>183.4</v>
      </c>
      <c r="CG6" s="34">
        <f t="shared" si="9"/>
        <v>245.75</v>
      </c>
      <c r="CH6" s="34">
        <f t="shared" si="9"/>
        <v>244.29</v>
      </c>
      <c r="CI6" s="34">
        <f t="shared" si="9"/>
        <v>246.72</v>
      </c>
      <c r="CJ6" s="34">
        <f t="shared" si="9"/>
        <v>234.96</v>
      </c>
      <c r="CK6" s="34">
        <f t="shared" si="9"/>
        <v>221.81</v>
      </c>
      <c r="CL6" s="33" t="str">
        <f>IF(CL7="","",IF(CL7="-","【-】","【"&amp;SUBSTITUTE(TEXT(CL7,"#,##0.00"),"-","△")&amp;"】"))</f>
        <v>【215.23】</v>
      </c>
      <c r="CM6" s="34">
        <f>IF(CM7="",NA(),CM7)</f>
        <v>87.99</v>
      </c>
      <c r="CN6" s="34">
        <f t="shared" ref="CN6:CV6" si="10">IF(CN7="",NA(),CN7)</f>
        <v>97.31</v>
      </c>
      <c r="CO6" s="34">
        <f t="shared" si="10"/>
        <v>97.29</v>
      </c>
      <c r="CP6" s="34">
        <f t="shared" si="10"/>
        <v>91.53</v>
      </c>
      <c r="CQ6" s="34">
        <f t="shared" si="10"/>
        <v>91.45</v>
      </c>
      <c r="CR6" s="34">
        <f t="shared" si="10"/>
        <v>43.65</v>
      </c>
      <c r="CS6" s="34">
        <f t="shared" si="10"/>
        <v>43.58</v>
      </c>
      <c r="CT6" s="34">
        <f t="shared" si="10"/>
        <v>41.35</v>
      </c>
      <c r="CU6" s="34">
        <f t="shared" si="10"/>
        <v>42.9</v>
      </c>
      <c r="CV6" s="34">
        <f t="shared" si="10"/>
        <v>43.36</v>
      </c>
      <c r="CW6" s="33" t="str">
        <f>IF(CW7="","",IF(CW7="-","【-】","【"&amp;SUBSTITUTE(TEXT(CW7,"#,##0.00"),"-","△")&amp;"】"))</f>
        <v>【42.66】</v>
      </c>
      <c r="CX6" s="34">
        <f>IF(CX7="",NA(),CX7)</f>
        <v>88.42</v>
      </c>
      <c r="CY6" s="34">
        <f t="shared" ref="CY6:DG6" si="11">IF(CY7="",NA(),CY7)</f>
        <v>88.6</v>
      </c>
      <c r="CZ6" s="34">
        <f t="shared" si="11"/>
        <v>89.12</v>
      </c>
      <c r="DA6" s="34">
        <f t="shared" si="11"/>
        <v>90.39</v>
      </c>
      <c r="DB6" s="34">
        <f t="shared" si="11"/>
        <v>90.77</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253847</v>
      </c>
      <c r="D7" s="36">
        <v>47</v>
      </c>
      <c r="E7" s="36">
        <v>17</v>
      </c>
      <c r="F7" s="36">
        <v>4</v>
      </c>
      <c r="G7" s="36">
        <v>0</v>
      </c>
      <c r="H7" s="36" t="s">
        <v>110</v>
      </c>
      <c r="I7" s="36" t="s">
        <v>111</v>
      </c>
      <c r="J7" s="36" t="s">
        <v>112</v>
      </c>
      <c r="K7" s="36" t="s">
        <v>113</v>
      </c>
      <c r="L7" s="36" t="s">
        <v>114</v>
      </c>
      <c r="M7" s="36" t="s">
        <v>115</v>
      </c>
      <c r="N7" s="37" t="s">
        <v>116</v>
      </c>
      <c r="O7" s="37" t="s">
        <v>117</v>
      </c>
      <c r="P7" s="37">
        <v>85.92</v>
      </c>
      <c r="Q7" s="37">
        <v>91.72</v>
      </c>
      <c r="R7" s="37">
        <v>2619</v>
      </c>
      <c r="S7" s="37">
        <v>12118</v>
      </c>
      <c r="T7" s="37">
        <v>44.55</v>
      </c>
      <c r="U7" s="37">
        <v>272.01</v>
      </c>
      <c r="V7" s="37">
        <v>10393</v>
      </c>
      <c r="W7" s="37">
        <v>4.41</v>
      </c>
      <c r="X7" s="37">
        <v>2356.69</v>
      </c>
      <c r="Y7" s="37">
        <v>73.41</v>
      </c>
      <c r="Z7" s="37">
        <v>73.72</v>
      </c>
      <c r="AA7" s="37">
        <v>71.010000000000005</v>
      </c>
      <c r="AB7" s="37">
        <v>72.48</v>
      </c>
      <c r="AC7" s="37">
        <v>76.89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805.07</v>
      </c>
      <c r="BG7" s="37">
        <v>1318.36</v>
      </c>
      <c r="BH7" s="37">
        <v>1215.54</v>
      </c>
      <c r="BI7" s="37">
        <v>1112.0999999999999</v>
      </c>
      <c r="BJ7" s="37">
        <v>1244.21</v>
      </c>
      <c r="BK7" s="37">
        <v>1569.13</v>
      </c>
      <c r="BL7" s="37">
        <v>1436</v>
      </c>
      <c r="BM7" s="37">
        <v>1434.89</v>
      </c>
      <c r="BN7" s="37">
        <v>1298.9100000000001</v>
      </c>
      <c r="BO7" s="37">
        <v>1243.71</v>
      </c>
      <c r="BP7" s="37">
        <v>1225.44</v>
      </c>
      <c r="BQ7" s="37">
        <v>80.510000000000005</v>
      </c>
      <c r="BR7" s="37">
        <v>80.28</v>
      </c>
      <c r="BS7" s="37">
        <v>81.93</v>
      </c>
      <c r="BT7" s="37">
        <v>90.29</v>
      </c>
      <c r="BU7" s="37">
        <v>67.72</v>
      </c>
      <c r="BV7" s="37">
        <v>64.63</v>
      </c>
      <c r="BW7" s="37">
        <v>66.56</v>
      </c>
      <c r="BX7" s="37">
        <v>66.22</v>
      </c>
      <c r="BY7" s="37">
        <v>69.87</v>
      </c>
      <c r="BZ7" s="37">
        <v>74.3</v>
      </c>
      <c r="CA7" s="37">
        <v>75.58</v>
      </c>
      <c r="CB7" s="37">
        <v>171.22</v>
      </c>
      <c r="CC7" s="37">
        <v>178.1</v>
      </c>
      <c r="CD7" s="37">
        <v>178.25</v>
      </c>
      <c r="CE7" s="37">
        <v>163.21</v>
      </c>
      <c r="CF7" s="37">
        <v>183.4</v>
      </c>
      <c r="CG7" s="37">
        <v>245.75</v>
      </c>
      <c r="CH7" s="37">
        <v>244.29</v>
      </c>
      <c r="CI7" s="37">
        <v>246.72</v>
      </c>
      <c r="CJ7" s="37">
        <v>234.96</v>
      </c>
      <c r="CK7" s="37">
        <v>221.81</v>
      </c>
      <c r="CL7" s="37">
        <v>215.23</v>
      </c>
      <c r="CM7" s="37">
        <v>87.99</v>
      </c>
      <c r="CN7" s="37">
        <v>97.31</v>
      </c>
      <c r="CO7" s="37">
        <v>97.29</v>
      </c>
      <c r="CP7" s="37">
        <v>91.53</v>
      </c>
      <c r="CQ7" s="37">
        <v>91.45</v>
      </c>
      <c r="CR7" s="37">
        <v>43.65</v>
      </c>
      <c r="CS7" s="37">
        <v>43.58</v>
      </c>
      <c r="CT7" s="37">
        <v>41.35</v>
      </c>
      <c r="CU7" s="37">
        <v>42.9</v>
      </c>
      <c r="CV7" s="37">
        <v>43.36</v>
      </c>
      <c r="CW7" s="37">
        <v>42.66</v>
      </c>
      <c r="CX7" s="37">
        <v>88.42</v>
      </c>
      <c r="CY7" s="37">
        <v>88.6</v>
      </c>
      <c r="CZ7" s="37">
        <v>89.12</v>
      </c>
      <c r="DA7" s="37">
        <v>90.39</v>
      </c>
      <c r="DB7" s="37">
        <v>90.77</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uH26-018DTN</cp:lastModifiedBy>
  <dcterms:created xsi:type="dcterms:W3CDTF">2018-12-03T09:15:24Z</dcterms:created>
  <dcterms:modified xsi:type="dcterms:W3CDTF">2019-01-31T06:26:41Z</dcterms:modified>
  <cp:category/>
</cp:coreProperties>
</file>