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EKujRY/v2j/wOVdgJbWrMe+kz3prcbfWvZiySPQWsgF3EoiXL/bgx/CCbLbxcl0adMCA3P5knV/npvjM9AtBw==" workbookSaltValue="qq5payjjomv+TP3JqjTgl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<sst xmlns="http://schemas.openxmlformats.org/spreadsheetml/2006/main" count="240" uniqueCount="126">
  <si>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</si>
  <si>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</si>
  <si>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</si>
  <si>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</si>
  <si>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</si>
  <si>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</si>
  <si>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</si>
  <si>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</si>
  <si>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</si>
  <si>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</si>
  <si>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</si>
  <si>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</si>
  <si>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</si>
  <si>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</si>
  <si>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</si>
  <si>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</si>
  <si>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</si>
  <si>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</si>
  <si>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</si>
  <si>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</si>
  <si>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</si>
  <si>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</si>
  <si>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</si>
  <si>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</si>
  <si>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</si>
  <si>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</si>
  <si>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</si>
  <si>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</si>
  <si>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</si>
  <si>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</si>
  <si>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</si>
  <si>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</si>
  <si>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</si>
  <si>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</si>
  <si>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</si>
  <si>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</si>
  <si>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</si>
  <si>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</si>
  <si>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</si>
  <si>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</si>
  <si>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</si>
  <si>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</si>
  <si>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</si>
  <si>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</si>
  <si>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</si>
  <si>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</si>
  <si>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</si>
  <si>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</si>
  <si>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</si>
  <si>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</si>
  <si>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</si>
  <si>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</si>
  <si>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</si>
  <si>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</si>
  <si>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</si>
  <si>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</si>
  <si>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</si>
  <si>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</si>
  <si>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</si>
  <si>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</si>
  <si>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</si>
  <si>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</si>
  <si>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</si>
  <si>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</si>
  <si>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</si>
  <si>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</si>
  <si>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</si>
  <si>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</si>
  <si>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</si>
  <si>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</si>
  <si>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</si>
  <si>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</si>
  <si>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</si>
  <si>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</si>
  <si>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</si>
  <si>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</si>
  <si>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</si>
  <si>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</si>
  <si>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</si>
  <si>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</si>
  <si>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</si>
  <si>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</si>
  <si>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</si>
  <si>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</si>
  <si>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</si>
  <si>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</si>
  <si>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</si>
  <si>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</si>
  <si>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</si>
  <si>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</si>
  <si>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</si>
  <si>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</si>
  <si>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</si>
  <si>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</si>
  <si>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</si>
  <si>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</si>
  <si>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</si>
  <si>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</si>
  <si>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</si>
  <si>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</si>
  <si>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</si>
  <si>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</si>
  <si>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</si>
  <si>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</si>
  <si>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</si>
  <si>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</si>
  <si>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</si>
  <si>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</si>
  <si>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</si>
  <si>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</si>
  <si>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</si>
  <si>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</si>
  <si>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</si>
  <si>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</si>
  <si>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</si>
  <si>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</si>
  <si>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</si>
  <si>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</si>
  <si>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</si>
  <si>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</si>
  <si>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</si>
  <si>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</si>
  <si>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</si>
  <si>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事業費の大半を企業債の返済が占めている中、収益的収支比率は昨年より下がっており、100%以下の数値となっているため、比率改善の取組が必要となっている。
　また、今後は管路施設やポンプ施設の点検、調査、修繕といった維持管理における費用も増加する見込であり、経営改善のための取組が必須となっている。</t>
    <rPh sb="34" eb="35">
      <t>サ</t>
    </rPh>
    <rPh sb="45" eb="47">
      <t>イカ</t>
    </rPh>
    <rPh sb="59" eb="61">
      <t>ヒリツ</t>
    </rPh>
    <rPh sb="61" eb="63">
      <t>カイゼン</t>
    </rPh>
    <rPh sb="64" eb="66">
      <t>トリクミ</t>
    </rPh>
    <rPh sb="67" eb="69">
      <t>ヒツヨウ</t>
    </rPh>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</si>
  <si>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rPh sb="29" eb="31">
      <t>コンゴ</t>
    </rPh>
    <rPh sb="33" eb="36">
      <t>ロウキュウカ</t>
    </rPh>
    <rPh sb="37" eb="39">
      <t>タイサク</t>
    </rPh>
    <rPh sb="43" eb="45">
      <t>カンロ</t>
    </rPh>
    <rPh sb="45" eb="46">
      <t>オヨ</t>
    </rPh>
    <rPh sb="73" eb="75">
      <t>テンケン</t>
    </rPh>
    <phoneticPr fontId="4"/>
  </si>
  <si>
    <t>　汚水処理原価ついては地域内整備の完了により、数値が下がっており、類似団体より低い数値である。収益的収支比率については、昨年に続き数値が下がっており、100%を下回っていることから、今後は使用料の増収対策等の検討が必要である。
　水洗化率においては類似団体平均と比べても低い数値となっており、啓発活動を積極的に行うことで、水洗化率の向上を図る。</t>
    <rPh sb="5" eb="7">
      <t>ゲンカ</t>
    </rPh>
    <rPh sb="11" eb="13">
      <t>チイキ</t>
    </rPh>
    <rPh sb="13" eb="14">
      <t>ナイ</t>
    </rPh>
    <rPh sb="14" eb="16">
      <t>セイビ</t>
    </rPh>
    <rPh sb="17" eb="19">
      <t>カンリョウ</t>
    </rPh>
    <rPh sb="23" eb="25">
      <t>スウチ</t>
    </rPh>
    <rPh sb="26" eb="27">
      <t>サ</t>
    </rPh>
    <rPh sb="60" eb="62">
      <t>サクネン</t>
    </rPh>
    <rPh sb="63" eb="64">
      <t>ツヅ</t>
    </rPh>
    <rPh sb="68" eb="69">
      <t>サ</t>
    </rPh>
    <rPh sb="80" eb="81">
      <t>シタ</t>
    </rPh>
    <rPh sb="81" eb="82">
      <t>マワ</t>
    </rPh>
    <rPh sb="124" eb="126">
      <t>ルイジ</t>
    </rPh>
    <rPh sb="126" eb="128">
      <t>ダンタイ</t>
    </rPh>
    <rPh sb="128" eb="130">
      <t>ヘイキン</t>
    </rPh>
    <rPh sb="131" eb="132">
      <t>クラ</t>
    </rPh>
    <rPh sb="135" eb="136">
      <t>ヒク</t>
    </rPh>
    <rPh sb="137" eb="139">
      <t>スウチ</t>
    </rPh>
    <rPh sb="146" eb="148">
      <t>ケイハツ</t>
    </rPh>
    <rPh sb="148" eb="150">
      <t>カツドウ</t>
    </rPh>
    <rPh sb="151" eb="154">
      <t>セッキョクテキ</t>
    </rPh>
    <rPh sb="155" eb="156">
      <t>オコナ</t>
    </rPh>
    <rPh sb="161" eb="163">
      <t>スイセン</t>
    </rPh>
    <rPh sb="163" eb="164">
      <t>カ</t>
    </rPh>
    <rPh sb="164" eb="165">
      <t>リツ</t>
    </rPh>
    <rPh sb="166" eb="168">
      <t>コウジョウ</t>
    </rPh>
    <rPh sb="169" eb="17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</si>
</sst>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E4-4266-85A4-03013110F679}"/>
            </c:ext>
          </c:extLst>
        </c:ser>
        <c:dLbls>
          <c:showLegendKey val="0"/>
          <c:showVal val="0"/>
          <c:showCatName val="0"/>
          <c:showSerName val="0"/>
          <c:showPercent val="0"/>
          <c:showBubbleSize val="0"/>
        </c:dLbls>
        <c:gapWidth val="150"/>
        <c:axId val="141172736"/>
        <c:axId val="1411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5E4-4266-85A4-03013110F679}"/>
            </c:ext>
          </c:extLst>
        </c:ser>
        <c:dLbls>
          <c:showLegendKey val="0"/>
          <c:showVal val="0"/>
          <c:showCatName val="0"/>
          <c:showSerName val="0"/>
          <c:showPercent val="0"/>
          <c:showBubbleSize val="0"/>
        </c:dLbls>
        <c:marker val="1"/>
        <c:smooth val="0"/>
        <c:axId val="141172736"/>
        <c:axId val="141175424"/>
      </c:lineChart>
      <c:dateAx>
        <c:axId val="141172736"/>
        <c:scaling>
          <c:orientation val="minMax"/>
        </c:scaling>
        <c:delete val="1"/>
        <c:axPos val="b"/>
        <c:numFmt formatCode="ge" sourceLinked="1"/>
        <c:majorTickMark val="none"/>
        <c:minorTickMark val="none"/>
        <c:tickLblPos val="none"/>
        <c:crossAx val="141175424"/>
        <c:crosses val="autoZero"/>
        <c:auto val="1"/>
        <c:lblOffset val="100"/>
        <c:baseTimeUnit val="years"/>
      </c:dateAx>
      <c:valAx>
        <c:axId val="141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86.41</c:v>
                </c:pt>
                <c:pt idx="1">
                  <c:v>97.27</c:v>
                </c:pt>
                <c:pt idx="2">
                  <c:v>97.32</c:v>
                </c:pt>
                <c:pt idx="3">
                  <c:v>91.52</c:v>
                </c:pt>
                <c:pt idx="4">
                  <c:v>91.47</c:v>
                </c:pt>
              </c:numCache>
            </c:numRef>
          </c:val>
          <c:extLst xmlns:c16r2="http://schemas.microsoft.com/office/drawing/2015/06/chart">
            <c:ext xmlns:c16="http://schemas.microsoft.com/office/drawing/2014/chart" uri="{C3380CC4-5D6E-409C-BE32-E72D297353CC}">
              <c16:uniqueId val="{00000000-C55D-4220-81E8-7697F097D912}"/>
            </c:ext>
          </c:extLst>
        </c:ser>
        <c:dLbls>
          <c:showLegendKey val="0"/>
          <c:showVal val="0"/>
          <c:showCatName val="0"/>
          <c:showSerName val="0"/>
          <c:showPercent val="0"/>
          <c:showBubbleSize val="0"/>
        </c:dLbls>
        <c:gapWidth val="150"/>
        <c:axId val="82919424"/>
        <c:axId val="8292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C55D-4220-81E8-7697F097D912}"/>
            </c:ext>
          </c:extLst>
        </c:ser>
        <c:dLbls>
          <c:showLegendKey val="0"/>
          <c:showVal val="0"/>
          <c:showCatName val="0"/>
          <c:showSerName val="0"/>
          <c:showPercent val="0"/>
          <c:showBubbleSize val="0"/>
        </c:dLbls>
        <c:marker val="1"/>
        <c:smooth val="0"/>
        <c:axId val="82919424"/>
        <c:axId val="82921344"/>
      </c:lineChart>
      <c:dateAx>
        <c:axId val="82919424"/>
        <c:scaling>
          <c:orientation val="minMax"/>
        </c:scaling>
        <c:delete val="1"/>
        <c:axPos val="b"/>
        <c:numFmt formatCode="ge" sourceLinked="1"/>
        <c:majorTickMark val="none"/>
        <c:minorTickMark val="none"/>
        <c:tickLblPos val="none"/>
        <c:crossAx val="82921344"/>
        <c:crosses val="autoZero"/>
        <c:auto val="1"/>
        <c:lblOffset val="100"/>
        <c:baseTimeUnit val="years"/>
      </c:dateAx>
      <c:valAx>
        <c:axId val="82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63.76</c:v>
                </c:pt>
                <c:pt idx="1">
                  <c:v>63.57</c:v>
                </c:pt>
                <c:pt idx="2">
                  <c:v>65.52</c:v>
                </c:pt>
                <c:pt idx="3">
                  <c:v>68.02</c:v>
                </c:pt>
                <c:pt idx="4">
                  <c:v>69.94</c:v>
                </c:pt>
              </c:numCache>
            </c:numRef>
          </c:val>
          <c:extLst xmlns:c16r2="http://schemas.microsoft.com/office/drawing/2015/06/chart">
            <c:ext xmlns:c16="http://schemas.microsoft.com/office/drawing/2014/chart" uri="{C3380CC4-5D6E-409C-BE32-E72D297353CC}">
              <c16:uniqueId val="{00000000-4349-4BDC-87AD-865B9EA1CB76}"/>
            </c:ext>
          </c:extLst>
        </c:ser>
        <c:dLbls>
          <c:showLegendKey val="0"/>
          <c:showVal val="0"/>
          <c:showCatName val="0"/>
          <c:showSerName val="0"/>
          <c:showPercent val="0"/>
          <c:showBubbleSize val="0"/>
        </c:dLbls>
        <c:gapWidth val="150"/>
        <c:axId val="82948480"/>
        <c:axId val="8295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4349-4BDC-87AD-865B9EA1CB76}"/>
            </c:ext>
          </c:extLst>
        </c:ser>
        <c:dLbls>
          <c:showLegendKey val="0"/>
          <c:showVal val="0"/>
          <c:showCatName val="0"/>
          <c:showSerName val="0"/>
          <c:showPercent val="0"/>
          <c:showBubbleSize val="0"/>
        </c:dLbls>
        <c:marker val="1"/>
        <c:smooth val="0"/>
        <c:axId val="82948480"/>
        <c:axId val="82950400"/>
      </c:lineChart>
      <c:dateAx>
        <c:axId val="82948480"/>
        <c:scaling>
          <c:orientation val="minMax"/>
        </c:scaling>
        <c:delete val="1"/>
        <c:axPos val="b"/>
        <c:numFmt formatCode="ge" sourceLinked="1"/>
        <c:majorTickMark val="none"/>
        <c:minorTickMark val="none"/>
        <c:tickLblPos val="none"/>
        <c:crossAx val="82950400"/>
        <c:crosses val="autoZero"/>
        <c:auto val="1"/>
        <c:lblOffset val="100"/>
        <c:baseTimeUnit val="years"/>
      </c:dateAx>
      <c:valAx>
        <c:axId val="829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59.83</c:v>
                </c:pt>
                <c:pt idx="1">
                  <c:v>83.01</c:v>
                </c:pt>
                <c:pt idx="2">
                  <c:v>84.2</c:v>
                </c:pt>
                <c:pt idx="3">
                  <c:v>82.81</c:v>
                </c:pt>
                <c:pt idx="4">
                  <c:v>73.95</c:v>
                </c:pt>
              </c:numCache>
            </c:numRef>
          </c:val>
          <c:extLst xmlns:c16r2="http://schemas.microsoft.com/office/drawing/2015/06/chart">
            <c:ext xmlns:c16="http://schemas.microsoft.com/office/drawing/2014/chart" uri="{C3380CC4-5D6E-409C-BE32-E72D297353CC}">
              <c16:uniqueId val="{00000000-5898-447E-B6BF-96F1A8FED082}"/>
            </c:ext>
          </c:extLst>
        </c:ser>
        <c:dLbls>
          <c:showLegendKey val="0"/>
          <c:showVal val="0"/>
          <c:showCatName val="0"/>
          <c:showSerName val="0"/>
          <c:showPercent val="0"/>
          <c:showBubbleSize val="0"/>
        </c:dLbls>
        <c:gapWidth val="150"/>
        <c:axId val="72262400"/>
        <c:axId val="7226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98-447E-B6BF-96F1A8FED082}"/>
            </c:ext>
          </c:extLst>
        </c:ser>
        <c:dLbls>
          <c:showLegendKey val="0"/>
          <c:showVal val="0"/>
          <c:showCatName val="0"/>
          <c:showSerName val="0"/>
          <c:showPercent val="0"/>
          <c:showBubbleSize val="0"/>
        </c:dLbls>
        <c:marker val="1"/>
        <c:smooth val="0"/>
        <c:axId val="72262400"/>
        <c:axId val="72264320"/>
      </c:lineChart>
      <c:dateAx>
        <c:axId val="72262400"/>
        <c:scaling>
          <c:orientation val="minMax"/>
        </c:scaling>
        <c:delete val="1"/>
        <c:axPos val="b"/>
        <c:numFmt formatCode="ge" sourceLinked="1"/>
        <c:majorTickMark val="none"/>
        <c:minorTickMark val="none"/>
        <c:tickLblPos val="none"/>
        <c:crossAx val="72264320"/>
        <c:crosses val="autoZero"/>
        <c:auto val="1"/>
        <c:lblOffset val="100"/>
        <c:baseTimeUnit val="years"/>
      </c:dateAx>
      <c:valAx>
        <c:axId val="7226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6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0B-44BA-9C1E-32F474BDCBC1}"/>
            </c:ext>
          </c:extLst>
        </c:ser>
        <c:dLbls>
          <c:showLegendKey val="0"/>
          <c:showVal val="0"/>
          <c:showCatName val="0"/>
          <c:showSerName val="0"/>
          <c:showPercent val="0"/>
          <c:showBubbleSize val="0"/>
        </c:dLbls>
        <c:gapWidth val="150"/>
        <c:axId val="72275072"/>
        <c:axId val="722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0B-44BA-9C1E-32F474BDCBC1}"/>
            </c:ext>
          </c:extLst>
        </c:ser>
        <c:dLbls>
          <c:showLegendKey val="0"/>
          <c:showVal val="0"/>
          <c:showCatName val="0"/>
          <c:showSerName val="0"/>
          <c:showPercent val="0"/>
          <c:showBubbleSize val="0"/>
        </c:dLbls>
        <c:marker val="1"/>
        <c:smooth val="0"/>
        <c:axId val="72275072"/>
        <c:axId val="72276992"/>
      </c:lineChart>
      <c:dateAx>
        <c:axId val="72275072"/>
        <c:scaling>
          <c:orientation val="minMax"/>
        </c:scaling>
        <c:delete val="1"/>
        <c:axPos val="b"/>
        <c:numFmt formatCode="ge" sourceLinked="1"/>
        <c:majorTickMark val="none"/>
        <c:minorTickMark val="none"/>
        <c:tickLblPos val="none"/>
        <c:crossAx val="72276992"/>
        <c:crosses val="autoZero"/>
        <c:auto val="1"/>
        <c:lblOffset val="100"/>
        <c:baseTimeUnit val="years"/>
      </c:dateAx>
      <c:valAx>
        <c:axId val="722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BC-4FDE-B9CF-DACD52658070}"/>
            </c:ext>
          </c:extLst>
        </c:ser>
        <c:dLbls>
          <c:showLegendKey val="0"/>
          <c:showVal val="0"/>
          <c:showCatName val="0"/>
          <c:showSerName val="0"/>
          <c:showPercent val="0"/>
          <c:showBubbleSize val="0"/>
        </c:dLbls>
        <c:gapWidth val="150"/>
        <c:axId val="72361472"/>
        <c:axId val="723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BC-4FDE-B9CF-DACD52658070}"/>
            </c:ext>
          </c:extLst>
        </c:ser>
        <c:dLbls>
          <c:showLegendKey val="0"/>
          <c:showVal val="0"/>
          <c:showCatName val="0"/>
          <c:showSerName val="0"/>
          <c:showPercent val="0"/>
          <c:showBubbleSize val="0"/>
        </c:dLbls>
        <c:marker val="1"/>
        <c:smooth val="0"/>
        <c:axId val="72361472"/>
        <c:axId val="72363392"/>
      </c:lineChart>
      <c:dateAx>
        <c:axId val="72361472"/>
        <c:scaling>
          <c:orientation val="minMax"/>
        </c:scaling>
        <c:delete val="1"/>
        <c:axPos val="b"/>
        <c:numFmt formatCode="ge" sourceLinked="1"/>
        <c:majorTickMark val="none"/>
        <c:minorTickMark val="none"/>
        <c:tickLblPos val="none"/>
        <c:crossAx val="72363392"/>
        <c:crosses val="autoZero"/>
        <c:auto val="1"/>
        <c:lblOffset val="100"/>
        <c:baseTimeUnit val="years"/>
      </c:dateAx>
      <c:valAx>
        <c:axId val="72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D9-48DE-9FE2-2322C1978FF6}"/>
            </c:ext>
          </c:extLst>
        </c:ser>
        <c:dLbls>
          <c:showLegendKey val="0"/>
          <c:showVal val="0"/>
          <c:showCatName val="0"/>
          <c:showSerName val="0"/>
          <c:showPercent val="0"/>
          <c:showBubbleSize val="0"/>
        </c:dLbls>
        <c:gapWidth val="150"/>
        <c:axId val="72386432"/>
        <c:axId val="72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D9-48DE-9FE2-2322C1978FF6}"/>
            </c:ext>
          </c:extLst>
        </c:ser>
        <c:dLbls>
          <c:showLegendKey val="0"/>
          <c:showVal val="0"/>
          <c:showCatName val="0"/>
          <c:showSerName val="0"/>
          <c:showPercent val="0"/>
          <c:showBubbleSize val="0"/>
        </c:dLbls>
        <c:marker val="1"/>
        <c:smooth val="0"/>
        <c:axId val="72386432"/>
        <c:axId val="72392704"/>
      </c:lineChart>
      <c:dateAx>
        <c:axId val="72386432"/>
        <c:scaling>
          <c:orientation val="minMax"/>
        </c:scaling>
        <c:delete val="1"/>
        <c:axPos val="b"/>
        <c:numFmt formatCode="ge" sourceLinked="1"/>
        <c:majorTickMark val="none"/>
        <c:minorTickMark val="none"/>
        <c:tickLblPos val="none"/>
        <c:crossAx val="72392704"/>
        <c:crosses val="autoZero"/>
        <c:auto val="1"/>
        <c:lblOffset val="100"/>
        <c:baseTimeUnit val="years"/>
      </c:dateAx>
      <c:valAx>
        <c:axId val="72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8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8D-4A46-B12B-F7CCDFAFCA6E}"/>
            </c:ext>
          </c:extLst>
        </c:ser>
        <c:dLbls>
          <c:showLegendKey val="0"/>
          <c:showVal val="0"/>
          <c:showCatName val="0"/>
          <c:showSerName val="0"/>
          <c:showPercent val="0"/>
          <c:showBubbleSize val="0"/>
        </c:dLbls>
        <c:gapWidth val="150"/>
        <c:axId val="72407680"/>
        <c:axId val="7240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8D-4A46-B12B-F7CCDFAFCA6E}"/>
            </c:ext>
          </c:extLst>
        </c:ser>
        <c:dLbls>
          <c:showLegendKey val="0"/>
          <c:showVal val="0"/>
          <c:showCatName val="0"/>
          <c:showSerName val="0"/>
          <c:showPercent val="0"/>
          <c:showBubbleSize val="0"/>
        </c:dLbls>
        <c:marker val="1"/>
        <c:smooth val="0"/>
        <c:axId val="72407680"/>
        <c:axId val="72409856"/>
      </c:lineChart>
      <c:dateAx>
        <c:axId val="72407680"/>
        <c:scaling>
          <c:orientation val="minMax"/>
        </c:scaling>
        <c:delete val="1"/>
        <c:axPos val="b"/>
        <c:numFmt formatCode="ge" sourceLinked="1"/>
        <c:majorTickMark val="none"/>
        <c:minorTickMark val="none"/>
        <c:tickLblPos val="none"/>
        <c:crossAx val="72409856"/>
        <c:crosses val="autoZero"/>
        <c:auto val="1"/>
        <c:lblOffset val="100"/>
        <c:baseTimeUnit val="years"/>
      </c:dateAx>
      <c:valAx>
        <c:axId val="72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1107.79</c:v>
                </c:pt>
                <c:pt idx="1">
                  <c:v>1379.04</c:v>
                </c:pt>
                <c:pt idx="2">
                  <c:v>1167.54</c:v>
                </c:pt>
                <c:pt idx="3">
                  <c:v>1208.6300000000001</c:v>
                </c:pt>
                <c:pt idx="4">
                  <c:v>1446.06</c:v>
                </c:pt>
              </c:numCache>
            </c:numRef>
          </c:val>
          <c:extLst xmlns:c16r2="http://schemas.microsoft.com/office/drawing/2015/06/chart">
            <c:ext xmlns:c16="http://schemas.microsoft.com/office/drawing/2014/chart" uri="{C3380CC4-5D6E-409C-BE32-E72D297353CC}">
              <c16:uniqueId val="{00000000-8910-492C-BB3D-D674A2C15E3E}"/>
            </c:ext>
          </c:extLst>
        </c:ser>
        <c:dLbls>
          <c:showLegendKey val="0"/>
          <c:showVal val="0"/>
          <c:showCatName val="0"/>
          <c:showSerName val="0"/>
          <c:showPercent val="0"/>
          <c:showBubbleSize val="0"/>
        </c:dLbls>
        <c:gapWidth val="150"/>
        <c:axId val="82775040"/>
        <c:axId val="827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8910-492C-BB3D-D674A2C15E3E}"/>
            </c:ext>
          </c:extLst>
        </c:ser>
        <c:dLbls>
          <c:showLegendKey val="0"/>
          <c:showVal val="0"/>
          <c:showCatName val="0"/>
          <c:showSerName val="0"/>
          <c:showPercent val="0"/>
          <c:showBubbleSize val="0"/>
        </c:dLbls>
        <c:marker val="1"/>
        <c:smooth val="0"/>
        <c:axId val="82775040"/>
        <c:axId val="82789504"/>
      </c:lineChart>
      <c:dateAx>
        <c:axId val="82775040"/>
        <c:scaling>
          <c:orientation val="minMax"/>
        </c:scaling>
        <c:delete val="1"/>
        <c:axPos val="b"/>
        <c:numFmt formatCode="ge" sourceLinked="1"/>
        <c:majorTickMark val="none"/>
        <c:minorTickMark val="none"/>
        <c:tickLblPos val="none"/>
        <c:crossAx val="82789504"/>
        <c:crosses val="autoZero"/>
        <c:auto val="1"/>
        <c:lblOffset val="100"/>
        <c:baseTimeUnit val="years"/>
      </c:dateAx>
      <c:valAx>
        <c:axId val="827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100.57</c:v>
                </c:pt>
                <c:pt idx="1">
                  <c:v>98.96</c:v>
                </c:pt>
                <c:pt idx="2">
                  <c:v>101.94</c:v>
                </c:pt>
                <c:pt idx="3">
                  <c:v>82.84</c:v>
                </c:pt>
                <c:pt idx="4">
                  <c:v>100.53</c:v>
                </c:pt>
              </c:numCache>
            </c:numRef>
          </c:val>
          <c:extLst xmlns:c16r2="http://schemas.microsoft.com/office/drawing/2015/06/chart">
            <c:ext xmlns:c16="http://schemas.microsoft.com/office/drawing/2014/chart" uri="{C3380CC4-5D6E-409C-BE32-E72D297353CC}">
              <c16:uniqueId val="{00000000-AC09-4D75-9568-2E9F495E4857}"/>
            </c:ext>
          </c:extLst>
        </c:ser>
        <c:dLbls>
          <c:showLegendKey val="0"/>
          <c:showVal val="0"/>
          <c:showCatName val="0"/>
          <c:showSerName val="0"/>
          <c:showPercent val="0"/>
          <c:showBubbleSize val="0"/>
        </c:dLbls>
        <c:gapWidth val="150"/>
        <c:axId val="82807808"/>
        <c:axId val="828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C09-4D75-9568-2E9F495E4857}"/>
            </c:ext>
          </c:extLst>
        </c:ser>
        <c:dLbls>
          <c:showLegendKey val="0"/>
          <c:showVal val="0"/>
          <c:showCatName val="0"/>
          <c:showSerName val="0"/>
          <c:showPercent val="0"/>
          <c:showBubbleSize val="0"/>
        </c:dLbls>
        <c:marker val="1"/>
        <c:smooth val="0"/>
        <c:axId val="82807808"/>
        <c:axId val="82809984"/>
      </c:lineChart>
      <c:dateAx>
        <c:axId val="82807808"/>
        <c:scaling>
          <c:orientation val="minMax"/>
        </c:scaling>
        <c:delete val="1"/>
        <c:axPos val="b"/>
        <c:numFmt formatCode="ge" sourceLinked="1"/>
        <c:majorTickMark val="none"/>
        <c:minorTickMark val="none"/>
        <c:tickLblPos val="none"/>
        <c:crossAx val="82809984"/>
        <c:crosses val="autoZero"/>
        <c:auto val="1"/>
        <c:lblOffset val="100"/>
        <c:baseTimeUnit val="years"/>
      </c:dateAx>
      <c:valAx>
        <c:axId val="8280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237.75</c:v>
                </c:pt>
                <c:pt idx="1">
                  <c:v>247.88</c:v>
                </c:pt>
                <c:pt idx="2">
                  <c:v>234.71</c:v>
                </c:pt>
                <c:pt idx="3">
                  <c:v>189.3</c:v>
                </c:pt>
                <c:pt idx="4">
                  <c:v>156</c:v>
                </c:pt>
              </c:numCache>
            </c:numRef>
          </c:val>
          <c:extLst xmlns:c16r2="http://schemas.microsoft.com/office/drawing/2015/06/chart">
            <c:ext xmlns:c16="http://schemas.microsoft.com/office/drawing/2014/chart" uri="{C3380CC4-5D6E-409C-BE32-E72D297353CC}">
              <c16:uniqueId val="{00000000-1674-4AA5-AFD8-80D93C0D1793}"/>
            </c:ext>
          </c:extLst>
        </c:ser>
        <c:dLbls>
          <c:showLegendKey val="0"/>
          <c:showVal val="0"/>
          <c:showCatName val="0"/>
          <c:showSerName val="0"/>
          <c:showPercent val="0"/>
          <c:showBubbleSize val="0"/>
        </c:dLbls>
        <c:gapWidth val="150"/>
        <c:axId val="82824576"/>
        <c:axId val="8283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1674-4AA5-AFD8-80D93C0D1793}"/>
            </c:ext>
          </c:extLst>
        </c:ser>
        <c:dLbls>
          <c:showLegendKey val="0"/>
          <c:showVal val="0"/>
          <c:showCatName val="0"/>
          <c:showSerName val="0"/>
          <c:showPercent val="0"/>
          <c:showBubbleSize val="0"/>
        </c:dLbls>
        <c:marker val="1"/>
        <c:smooth val="0"/>
        <c:axId val="82824576"/>
        <c:axId val="82830848"/>
      </c:lineChart>
      <c:dateAx>
        <c:axId val="82824576"/>
        <c:scaling>
          <c:orientation val="minMax"/>
        </c:scaling>
        <c:delete val="1"/>
        <c:axPos val="b"/>
        <c:numFmt formatCode="ge" sourceLinked="1"/>
        <c:majorTickMark val="none"/>
        <c:minorTickMark val="none"/>
        <c:tickLblPos val="none"/>
        <c:crossAx val="82830848"/>
        <c:crosses val="autoZero"/>
        <c:auto val="1"/>
        <c:lblOffset val="100"/>
        <c:baseTimeUnit val="years"/>
      </c:dateAx>
      <c:valAx>
        <c:axId val="82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日野町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21697</v>
      </c>
      <c r="AM8" s="49"/>
      <c r="AN8" s="49"/>
      <c r="AO8" s="49"/>
      <c r="AP8" s="49"/>
      <c r="AQ8" s="49"/>
      <c r="AR8" s="49"/>
      <c r="AS8" s="49"/>
      <c r="AT8" s="44">
        <f>データ!T6</f>
        <v>117.6</v>
      </c>
      <c r="AU8" s="44"/>
      <c r="AV8" s="44"/>
      <c r="AW8" s="44"/>
      <c r="AX8" s="44"/>
      <c r="AY8" s="44"/>
      <c r="AZ8" s="44"/>
      <c r="BA8" s="44"/>
      <c r="BB8" s="44">
        <f>データ!U6</f>
        <v>184.5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38.39</v>
      </c>
      <c r="Q10" s="44"/>
      <c r="R10" s="44"/>
      <c r="S10" s="44"/>
      <c r="T10" s="44"/>
      <c r="U10" s="44"/>
      <c r="V10" s="44"/>
      <c r="W10" s="44">
        <f>データ!Q6</f>
        <v>91.25</v>
      </c>
      <c r="X10" s="44"/>
      <c r="Y10" s="44"/>
      <c r="Z10" s="44"/>
      <c r="AA10" s="44"/>
      <c r="AB10" s="44"/>
      <c r="AC10" s="44"/>
      <c r="AD10" s="49">
        <f>データ!R6</f>
        <v>2900</v>
      </c>
      <c r="AE10" s="49"/>
      <c r="AF10" s="49"/>
      <c r="AG10" s="49"/>
      <c r="AH10" s="49"/>
      <c r="AI10" s="49"/>
      <c r="AJ10" s="49"/>
      <c r="AK10" s="2"/>
      <c r="AL10" s="49">
        <f>データ!V6</f>
        <v>8289</v>
      </c>
      <c r="AM10" s="49"/>
      <c r="AN10" s="49"/>
      <c r="AO10" s="49"/>
      <c r="AP10" s="49"/>
      <c r="AQ10" s="49"/>
      <c r="AR10" s="49"/>
      <c r="AS10" s="49"/>
      <c r="AT10" s="44">
        <f>データ!W6</f>
        <v>2.94</v>
      </c>
      <c r="AU10" s="44"/>
      <c r="AV10" s="44"/>
      <c r="AW10" s="44"/>
      <c r="AX10" s="44"/>
      <c r="AY10" s="44"/>
      <c r="AZ10" s="44"/>
      <c r="BA10" s="44"/>
      <c r="BB10" s="44">
        <f>データ!X6</f>
        <v>2819.39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0CMQroi2BcRhh19lASi4WGQLJirZKeXnDgwNFS/DzZiGBblq2c05FhaKxrQvPIJ6KY64TsaOYoXzfHmDBLA2rQ==" saltValue="H0f5k8uHT9q3w3QzT4g1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253839</v>
      </c>
      <c r="D6" s="32">
        <f t="shared" si="3"/>
        <v>47</v>
      </c>
      <c r="E6" s="32">
        <f t="shared" si="3"/>
        <v>17</v>
      </c>
      <c r="F6" s="32">
        <f t="shared" si="3"/>
        <v>4</v>
      </c>
      <c r="G6" s="32">
        <f t="shared" si="3"/>
        <v>0</v>
      </c>
      <c r="H6" s="32" t="str">
        <f t="shared" si="3"/>
        <v>滋賀県　日野町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38.39</v>
      </c>
      <c r="Q6" s="33">
        <f t="shared" si="3"/>
        <v>91.25</v>
      </c>
      <c r="R6" s="33">
        <f t="shared" si="3"/>
        <v>2900</v>
      </c>
      <c r="S6" s="33">
        <f t="shared" si="3"/>
        <v>21697</v>
      </c>
      <c r="T6" s="33">
        <f t="shared" si="3"/>
        <v>117.6</v>
      </c>
      <c r="U6" s="33">
        <f t="shared" si="3"/>
        <v>184.5</v>
      </c>
      <c r="V6" s="33">
        <f t="shared" si="3"/>
        <v>8289</v>
      </c>
      <c r="W6" s="33">
        <f t="shared" si="3"/>
        <v>2.94</v>
      </c>
      <c r="X6" s="33">
        <f t="shared" si="3"/>
        <v>2819.39</v>
      </c>
      <c r="Y6" s="34">
        <f>IF(Y7="",NA(),Y7)</f>
        <v>59.83</v>
      </c>
      <c r="Z6" s="34">
        <f t="shared" ref="Z6:AH6" si="4">IF(Z7="",NA(),Z7)</f>
        <v>83.01</v>
      </c>
      <c r="AA6" s="34">
        <f t="shared" si="4"/>
        <v>84.2</v>
      </c>
      <c r="AB6" s="34">
        <f t="shared" si="4"/>
        <v>82.81</v>
      </c>
      <c r="AC6" s="34">
        <f t="shared" si="4"/>
        <v>73.95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1107.79</v>
      </c>
      <c r="BG6" s="34">
        <f t="shared" ref="BG6:BO6" si="7">IF(BG7="",NA(),BG7)</f>
        <v>1379.04</v>
      </c>
      <c r="BH6" s="34">
        <f t="shared" si="7"/>
        <v>1167.54</v>
      </c>
      <c r="BI6" s="34">
        <f t="shared" si="7"/>
        <v>1208.6300000000001</v>
      </c>
      <c r="BJ6" s="34">
        <f t="shared" si="7"/>
        <v>1446.06</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100.57</v>
      </c>
      <c r="BR6" s="34">
        <f t="shared" ref="BR6:BZ6" si="8">IF(BR7="",NA(),BR7)</f>
        <v>98.96</v>
      </c>
      <c r="BS6" s="34">
        <f t="shared" si="8"/>
        <v>101.94</v>
      </c>
      <c r="BT6" s="34">
        <f t="shared" si="8"/>
        <v>82.84</v>
      </c>
      <c r="BU6" s="34">
        <f t="shared" si="8"/>
        <v>100.53</v>
      </c>
      <c r="BV6" s="34">
        <f t="shared" si="8"/>
        <v>64.63</v>
      </c>
      <c r="BW6" s="34">
        <f t="shared" si="8"/>
        <v>66.56</v>
      </c>
      <c r="BX6" s="34">
        <f t="shared" si="8"/>
        <v>66.22</v>
      </c>
      <c r="BY6" s="34">
        <f t="shared" si="8"/>
        <v>69.87</v>
      </c>
      <c r="BZ6" s="34">
        <f t="shared" si="8"/>
        <v>74.3</v>
      </c>
      <c r="CA6" s="33" t="str">
        <f>IF(CA7="","",IF(CA7="-","【-】","【"&amp;SUBSTITUTE(TEXT(CA7,"#,##0.00"),"-","△")&amp;"】"))</f>
        <v>【75.58】</v>
      </c>
      <c r="CB6" s="34">
        <f>IF(CB7="",NA(),CB7)</f>
        <v>237.75</v>
      </c>
      <c r="CC6" s="34">
        <f t="shared" ref="CC6:CK6" si="9">IF(CC7="",NA(),CC7)</f>
        <v>247.88</v>
      </c>
      <c r="CD6" s="34">
        <f t="shared" si="9"/>
        <v>234.71</v>
      </c>
      <c r="CE6" s="34">
        <f t="shared" si="9"/>
        <v>189.3</v>
      </c>
      <c r="CF6" s="34">
        <f t="shared" si="9"/>
        <v>156</v>
      </c>
      <c r="CG6" s="34">
        <f t="shared" si="9"/>
        <v>245.75</v>
      </c>
      <c r="CH6" s="34">
        <f t="shared" si="9"/>
        <v>244.29</v>
      </c>
      <c r="CI6" s="34">
        <f t="shared" si="9"/>
        <v>246.72</v>
      </c>
      <c r="CJ6" s="34">
        <f t="shared" si="9"/>
        <v>234.96</v>
      </c>
      <c r="CK6" s="34">
        <f t="shared" si="9"/>
        <v>221.81</v>
      </c>
      <c r="CL6" s="33" t="str">
        <f>IF(CL7="","",IF(CL7="-","【-】","【"&amp;SUBSTITUTE(TEXT(CL7,"#,##0.00"),"-","△")&amp;"】"))</f>
        <v>【215.23】</v>
      </c>
      <c r="CM6" s="34">
        <f>IF(CM7="",NA(),CM7)</f>
        <v>86.41</v>
      </c>
      <c r="CN6" s="34">
        <f t="shared" ref="CN6:CV6" si="10">IF(CN7="",NA(),CN7)</f>
        <v>97.27</v>
      </c>
      <c r="CO6" s="34">
        <f t="shared" si="10"/>
        <v>97.32</v>
      </c>
      <c r="CP6" s="34">
        <f t="shared" si="10"/>
        <v>91.52</v>
      </c>
      <c r="CQ6" s="34">
        <f t="shared" si="10"/>
        <v>91.47</v>
      </c>
      <c r="CR6" s="34">
        <f t="shared" si="10"/>
        <v>43.65</v>
      </c>
      <c r="CS6" s="34">
        <f t="shared" si="10"/>
        <v>43.58</v>
      </c>
      <c r="CT6" s="34">
        <f t="shared" si="10"/>
        <v>41.35</v>
      </c>
      <c r="CU6" s="34">
        <f t="shared" si="10"/>
        <v>42.9</v>
      </c>
      <c r="CV6" s="34">
        <f t="shared" si="10"/>
        <v>43.36</v>
      </c>
      <c r="CW6" s="33" t="str">
        <f>IF(CW7="","",IF(CW7="-","【-】","【"&amp;SUBSTITUTE(TEXT(CW7,"#,##0.00"),"-","△")&amp;"】"))</f>
        <v>【42.66】</v>
      </c>
      <c r="CX6" s="34">
        <f>IF(CX7="",NA(),CX7)</f>
        <v>63.76</v>
      </c>
      <c r="CY6" s="34">
        <f t="shared" ref="CY6:DG6" si="11">IF(CY7="",NA(),CY7)</f>
        <v>63.57</v>
      </c>
      <c r="CZ6" s="34">
        <f t="shared" si="11"/>
        <v>65.52</v>
      </c>
      <c r="DA6" s="34">
        <f t="shared" si="11"/>
        <v>68.02</v>
      </c>
      <c r="DB6" s="34">
        <f t="shared" si="11"/>
        <v>69.94</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253839</v>
      </c>
      <c r="D7" s="36">
        <v>47</v>
      </c>
      <c r="E7" s="36">
        <v>17</v>
      </c>
      <c r="F7" s="36">
        <v>4</v>
      </c>
      <c r="G7" s="36">
        <v>0</v>
      </c>
      <c r="H7" s="36" t="s">
        <v>110</v>
      </c>
      <c r="I7" s="36" t="s">
        <v>111</v>
      </c>
      <c r="J7" s="36" t="s">
        <v>112</v>
      </c>
      <c r="K7" s="36" t="s">
        <v>113</v>
      </c>
      <c r="L7" s="36" t="s">
        <v>114</v>
      </c>
      <c r="M7" s="36" t="s">
        <v>115</v>
      </c>
      <c r="N7" s="37" t="s">
        <v>116</v>
      </c>
      <c r="O7" s="37" t="s">
        <v>117</v>
      </c>
      <c r="P7" s="37">
        <v>38.39</v>
      </c>
      <c r="Q7" s="37">
        <v>91.25</v>
      </c>
      <c r="R7" s="37">
        <v>2900</v>
      </c>
      <c r="S7" s="37">
        <v>21697</v>
      </c>
      <c r="T7" s="37">
        <v>117.6</v>
      </c>
      <c r="U7" s="37">
        <v>184.5</v>
      </c>
      <c r="V7" s="37">
        <v>8289</v>
      </c>
      <c r="W7" s="37">
        <v>2.94</v>
      </c>
      <c r="X7" s="37">
        <v>2819.39</v>
      </c>
      <c r="Y7" s="37">
        <v>59.83</v>
      </c>
      <c r="Z7" s="37">
        <v>83.01</v>
      </c>
      <c r="AA7" s="37">
        <v>84.2</v>
      </c>
      <c r="AB7" s="37">
        <v>82.81</v>
      </c>
      <c r="AC7" s="37">
        <v>73.95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1107.79</v>
      </c>
      <c r="BG7" s="37">
        <v>1379.04</v>
      </c>
      <c r="BH7" s="37">
        <v>1167.54</v>
      </c>
      <c r="BI7" s="37">
        <v>1208.6300000000001</v>
      </c>
      <c r="BJ7" s="37">
        <v>1446.06</v>
      </c>
      <c r="BK7" s="37">
        <v>1569.13</v>
      </c>
      <c r="BL7" s="37">
        <v>1436</v>
      </c>
      <c r="BM7" s="37">
        <v>1434.89</v>
      </c>
      <c r="BN7" s="37">
        <v>1298.9100000000001</v>
      </c>
      <c r="BO7" s="37">
        <v>1243.71</v>
      </c>
      <c r="BP7" s="37">
        <v>1225.44</v>
      </c>
      <c r="BQ7" s="37">
        <v>100.57</v>
      </c>
      <c r="BR7" s="37">
        <v>98.96</v>
      </c>
      <c r="BS7" s="37">
        <v>101.94</v>
      </c>
      <c r="BT7" s="37">
        <v>82.84</v>
      </c>
      <c r="BU7" s="37">
        <v>100.53</v>
      </c>
      <c r="BV7" s="37">
        <v>64.63</v>
      </c>
      <c r="BW7" s="37">
        <v>66.56</v>
      </c>
      <c r="BX7" s="37">
        <v>66.22</v>
      </c>
      <c r="BY7" s="37">
        <v>69.87</v>
      </c>
      <c r="BZ7" s="37">
        <v>74.3</v>
      </c>
      <c r="CA7" s="37">
        <v>75.58</v>
      </c>
      <c r="CB7" s="37">
        <v>237.75</v>
      </c>
      <c r="CC7" s="37">
        <v>247.88</v>
      </c>
      <c r="CD7" s="37">
        <v>234.71</v>
      </c>
      <c r="CE7" s="37">
        <v>189.3</v>
      </c>
      <c r="CF7" s="37">
        <v>156</v>
      </c>
      <c r="CG7" s="37">
        <v>245.75</v>
      </c>
      <c r="CH7" s="37">
        <v>244.29</v>
      </c>
      <c r="CI7" s="37">
        <v>246.72</v>
      </c>
      <c r="CJ7" s="37">
        <v>234.96</v>
      </c>
      <c r="CK7" s="37">
        <v>221.81</v>
      </c>
      <c r="CL7" s="37">
        <v>215.23</v>
      </c>
      <c r="CM7" s="37">
        <v>86.41</v>
      </c>
      <c r="CN7" s="37">
        <v>97.27</v>
      </c>
      <c r="CO7" s="37">
        <v>97.32</v>
      </c>
      <c r="CP7" s="37">
        <v>91.52</v>
      </c>
      <c r="CQ7" s="37">
        <v>91.47</v>
      </c>
      <c r="CR7" s="37">
        <v>43.65</v>
      </c>
      <c r="CS7" s="37">
        <v>43.58</v>
      </c>
      <c r="CT7" s="37">
        <v>41.35</v>
      </c>
      <c r="CU7" s="37">
        <v>42.9</v>
      </c>
      <c r="CV7" s="37">
        <v>43.36</v>
      </c>
      <c r="CW7" s="37">
        <v>42.66</v>
      </c>
      <c r="CX7" s="37">
        <v>63.76</v>
      </c>
      <c r="CY7" s="37">
        <v>63.57</v>
      </c>
      <c r="CZ7" s="37">
        <v>65.52</v>
      </c>
      <c r="DA7" s="37">
        <v>68.02</v>
      </c>
      <c r="DB7" s="37">
        <v>69.94</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2019-01-29T06:43:38Z</cp:lastPrinted>
  <dcterms:created xsi:type="dcterms:W3CDTF">2018-12-03T09:15:23Z</dcterms:created>
  <dcterms:modified xsi:type="dcterms:W3CDTF">2019-02-08T07:04:54Z</dcterms:modified>
  <cp:category/>
</cp:coreProperties>
</file>