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nfile1\groups\（湖南市）上下水道総務課\下水道庶務担当\16調査\H30調査報告\H31.2.1経営比較分析表（平成29年度決算）について\10 湖南市\下水道【経営比較分析表】2017_252115_46_1718\"/>
    </mc:Choice>
  </mc:AlternateContent>
  <workbookProtection workbookAlgorithmName="SHA-512" workbookHashValue="Om69JonAe19lqYFbb6QUpY3F9OAPXNa0DMeeaM9dKxTLmO6nVOMGllE3DlyVBgiZKbxaM8NFIj1bJUAuZseSNQ==" workbookSaltValue="IcTDSyiFXgdUgJ+b88L7R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<sst xmlns="http://schemas.openxmlformats.org/spreadsheetml/2006/main" count="301" uniqueCount="123">
  <si>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</si>
  <si>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</si>
  <si>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</si>
  <si>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</si>
  <si>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</si>
  <si>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</si>
  <si>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</si>
  <si>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</si>
  <si>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</si>
  <si>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</si>
  <si>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</si>
  <si>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</si>
  <si>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</si>
  <si>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</si>
  <si>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</si>
  <si>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</si>
  <si>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</si>
  <si>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</si>
  <si>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</si>
  <si>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</si>
  <si>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</si>
  <si>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</si>
  <si>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</si>
  <si>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</si>
  <si>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</si>
  <si>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</si>
  <si>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</si>
  <si>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</si>
  <si>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</si>
  <si>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</si>
  <si>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</si>
  <si>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</si>
  <si>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</si>
  <si>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</si>
  <si>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</si>
  <si>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</si>
  <si>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</si>
  <si>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</si>
  <si>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</si>
  <si>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</si>
  <si>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</si>
  <si>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</si>
  <si>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</si>
  <si>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</si>
  <si>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</si>
  <si>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</si>
  <si>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</si>
  <si>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</si>
  <si>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</si>
  <si>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</si>
  <si>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</si>
  <si>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</si>
  <si>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</si>
  <si>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</si>
  <si>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</si>
  <si>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</si>
  <si>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</si>
  <si>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</si>
  <si>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</si>
  <si>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</si>
  <si>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</si>
  <si>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</si>
  <si>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</si>
  <si>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</si>
  <si>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</si>
  <si>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</si>
  <si>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</si>
  <si>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</si>
  <si>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</si>
  <si>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</si>
  <si>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</si>
  <si>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</si>
  <si>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</si>
  <si>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</si>
  <si>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</si>
  <si>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</si>
  <si>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</si>
  <si>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</si>
  <si>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</si>
  <si>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</si>
  <si>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</si>
  <si>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</si>
  <si>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</si>
  <si>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</si>
  <si>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</si>
  <si>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</si>
  <si>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</si>
  <si>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</si>
  <si>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</si>
  <si>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</si>
  <si>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</si>
  <si>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</si>
  <si>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</si>
  <si>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</si>
  <si>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</si>
  <si>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</si>
  <si>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</si>
  <si>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</si>
  <si>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</si>
  <si>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</si>
  <si>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</si>
  <si>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</si>
  <si>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</si>
  <si>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</si>
  <si>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</si>
  <si>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</si>
  <si>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</si>
  <si>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</si>
  <si>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湖南市</t>
  </si>
  <si>
    <t>法適用</t>
  </si>
  <si>
    <t>下水道事業</t>
  </si>
  <si>
    <t>特定環境保全公共下水道</t>
  </si>
  <si>
    <t>D2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</si>
  <si>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</si>
  <si>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</si>
  <si>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</si>
  <si>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</si>
  <si>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</si>
  <si>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</si>
  <si>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</si>
  <si>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では、H28年度より地方公営企業法を適用し公営企業として運営を行っています。また、健全な事業運営を図るために「下水道事業経営戦略」を策定し、安定した使用料収入の確保や未収金対策の強化、水洗化の普及促進等を進め、また下水道施設の適正な維持管理、改築更新を計画的に取り組んでいくことで健全な財政運営に努めていきます。</t>
    <phoneticPr fontId="4"/>
  </si>
  <si>
    <t>　本市では、耐用年数を経過している老朽管がないため、数値は0となっているが、今後は急速に整備してきた管渠施設等の修繕・改築更新が集中して到来すると予想されるため、平成29年度にストックマネジメント基本計画を策定したところです。
今後、計画的な更新の実施を図っていく予定です。</t>
    <phoneticPr fontId="4"/>
  </si>
  <si>
    <t xml:space="preserve">本市の特定環境保全公共下水道事業は、平成28年度より地方公営企業法を適用したことにより、数値はH28からとなっています。
①経常収支比率は、100%を超え、単年度黒字ではありますが、今後も健全な経営をしていくため費用の削減及び収益の増加に努めていきます。
③流動比率は、類似団体平均値と比べて大きく下回っていますが、これは企業債残高が多いことが影響していると考えられ、今後も続くことが想定されます。
⑤経費回収率は、類似団体平均値と同程度になっていますが、引き続き適正な料金改定の実施や水洗化率の促進を図るなど自主財源の確保に努める必要があります。
⑦施設利用率は、90%を超えており、概ね効率的な利用が出来ているものと考えます。
⑧水洗化率は、類似団体平均値を上回っており、普及が進んでいるが、更なる接続率向上を目指し、今後も引き続き未接続世帯への啓発・指導を強化していきます。
</t>
    <rPh sb="3" eb="5">
      <t>トクテイ</t>
    </rPh>
    <rPh sb="5" eb="7">
      <t>カンキョウ</t>
    </rPh>
    <rPh sb="7" eb="9">
      <t>ホゼン</t>
    </rPh>
    <rPh sb="216" eb="219">
      <t>ドウテイド</t>
    </rPh>
    <rPh sb="228" eb="229">
      <t>ヒ</t>
    </rPh>
    <rPh sb="230" eb="231">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</si>
</sst>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5AB-406F-99F5-162730343E3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0.09</c:v>
                </c:pt>
              </c:numCache>
            </c:numRef>
          </c:val>
          <c:smooth val="0"/>
          <c:extLst>
            <c:ext xmlns:c16="http://schemas.microsoft.com/office/drawing/2014/chart" uri="{C3380CC4-5D6E-409C-BE32-E72D297353CC}">
              <c16:uniqueId val="{00000001-25AB-406F-99F5-162730343E3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91.51</c:v>
                </c:pt>
                <c:pt idx="4">
                  <c:v>91.78</c:v>
                </c:pt>
              </c:numCache>
            </c:numRef>
          </c:val>
          <c:extLst>
            <c:ext xmlns:c16="http://schemas.microsoft.com/office/drawing/2014/chart" uri="{C3380CC4-5D6E-409C-BE32-E72D297353CC}">
              <c16:uniqueId val="{00000000-1B4B-4905-92C7-7A3EB4A788B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42.9</c:v>
                </c:pt>
                <c:pt idx="4">
                  <c:v>43.36</c:v>
                </c:pt>
              </c:numCache>
            </c:numRef>
          </c:val>
          <c:smooth val="0"/>
          <c:extLst>
            <c:ext xmlns:c16="http://schemas.microsoft.com/office/drawing/2014/chart" uri="{C3380CC4-5D6E-409C-BE32-E72D297353CC}">
              <c16:uniqueId val="{00000001-1B4B-4905-92C7-7A3EB4A788B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95.45</c:v>
                </c:pt>
                <c:pt idx="4">
                  <c:v>97.75</c:v>
                </c:pt>
              </c:numCache>
            </c:numRef>
          </c:val>
          <c:extLst>
            <c:ext xmlns:c16="http://schemas.microsoft.com/office/drawing/2014/chart" uri="{C3380CC4-5D6E-409C-BE32-E72D297353CC}">
              <c16:uniqueId val="{00000000-72D3-4356-8DBF-5A64982331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83.5</c:v>
                </c:pt>
                <c:pt idx="4">
                  <c:v>83.06</c:v>
                </c:pt>
              </c:numCache>
            </c:numRef>
          </c:val>
          <c:smooth val="0"/>
          <c:extLst>
            <c:ext xmlns:c16="http://schemas.microsoft.com/office/drawing/2014/chart" uri="{C3380CC4-5D6E-409C-BE32-E72D297353CC}">
              <c16:uniqueId val="{00000001-72D3-4356-8DBF-5A64982331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101.56</c:v>
                </c:pt>
                <c:pt idx="4">
                  <c:v>102.25</c:v>
                </c:pt>
              </c:numCache>
            </c:numRef>
          </c:val>
          <c:extLst>
            <c:ext xmlns:c16="http://schemas.microsoft.com/office/drawing/2014/chart" uri="{C3380CC4-5D6E-409C-BE32-E72D297353CC}">
              <c16:uniqueId val="{00000000-FC7F-4062-B163-A251FDAFA32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100.85</c:v>
                </c:pt>
                <c:pt idx="4">
                  <c:v>102.13</c:v>
                </c:pt>
              </c:numCache>
            </c:numRef>
          </c:val>
          <c:smooth val="0"/>
          <c:extLst>
            <c:ext xmlns:c16="http://schemas.microsoft.com/office/drawing/2014/chart" uri="{C3380CC4-5D6E-409C-BE32-E72D297353CC}">
              <c16:uniqueId val="{00000001-FC7F-4062-B163-A251FDAFA32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2.93</c:v>
                </c:pt>
                <c:pt idx="4">
                  <c:v>6.16</c:v>
                </c:pt>
              </c:numCache>
            </c:numRef>
          </c:val>
          <c:extLst>
            <c:ext xmlns:c16="http://schemas.microsoft.com/office/drawing/2014/chart" uri="{C3380CC4-5D6E-409C-BE32-E72D297353CC}">
              <c16:uniqueId val="{00000000-F256-46E6-8B66-CA67612C255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22.77</c:v>
                </c:pt>
                <c:pt idx="4">
                  <c:v>23.93</c:v>
                </c:pt>
              </c:numCache>
            </c:numRef>
          </c:val>
          <c:smooth val="0"/>
          <c:extLst>
            <c:ext xmlns:c16="http://schemas.microsoft.com/office/drawing/2014/chart" uri="{C3380CC4-5D6E-409C-BE32-E72D297353CC}">
              <c16:uniqueId val="{00000001-F256-46E6-8B66-CA67612C255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C524-441B-A594-267DC7586B3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C524-441B-A594-267DC7586B3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482-48C1-BF1D-8E33EE0D533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110.77</c:v>
                </c:pt>
                <c:pt idx="4">
                  <c:v>109.51</c:v>
                </c:pt>
              </c:numCache>
            </c:numRef>
          </c:val>
          <c:smooth val="0"/>
          <c:extLst>
            <c:ext xmlns:c16="http://schemas.microsoft.com/office/drawing/2014/chart" uri="{C3380CC4-5D6E-409C-BE32-E72D297353CC}">
              <c16:uniqueId val="{00000001-0482-48C1-BF1D-8E33EE0D533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20.57</c:v>
                </c:pt>
                <c:pt idx="4">
                  <c:v>29.05</c:v>
                </c:pt>
              </c:numCache>
            </c:numRef>
          </c:val>
          <c:extLst>
            <c:ext xmlns:c16="http://schemas.microsoft.com/office/drawing/2014/chart" uri="{C3380CC4-5D6E-409C-BE32-E72D297353CC}">
              <c16:uniqueId val="{00000000-5ABC-450F-AB3C-314B4B10779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46.78</c:v>
                </c:pt>
                <c:pt idx="4">
                  <c:v>47.44</c:v>
                </c:pt>
              </c:numCache>
            </c:numRef>
          </c:val>
          <c:smooth val="0"/>
          <c:extLst>
            <c:ext xmlns:c16="http://schemas.microsoft.com/office/drawing/2014/chart" uri="{C3380CC4-5D6E-409C-BE32-E72D297353CC}">
              <c16:uniqueId val="{00000001-5ABC-450F-AB3C-314B4B10779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944.45</c:v>
                </c:pt>
                <c:pt idx="4">
                  <c:v>1096.79</c:v>
                </c:pt>
              </c:numCache>
            </c:numRef>
          </c:val>
          <c:extLst>
            <c:ext xmlns:c16="http://schemas.microsoft.com/office/drawing/2014/chart" uri="{C3380CC4-5D6E-409C-BE32-E72D297353CC}">
              <c16:uniqueId val="{00000000-C0E7-4AE9-B881-67A840B40DA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1298.9100000000001</c:v>
                </c:pt>
                <c:pt idx="4">
                  <c:v>1243.71</c:v>
                </c:pt>
              </c:numCache>
            </c:numRef>
          </c:val>
          <c:smooth val="0"/>
          <c:extLst>
            <c:ext xmlns:c16="http://schemas.microsoft.com/office/drawing/2014/chart" uri="{C3380CC4-5D6E-409C-BE32-E72D297353CC}">
              <c16:uniqueId val="{00000001-C0E7-4AE9-B881-67A840B40DA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67.680000000000007</c:v>
                </c:pt>
                <c:pt idx="4">
                  <c:v>73.14</c:v>
                </c:pt>
              </c:numCache>
            </c:numRef>
          </c:val>
          <c:extLst>
            <c:ext xmlns:c16="http://schemas.microsoft.com/office/drawing/2014/chart" uri="{C3380CC4-5D6E-409C-BE32-E72D297353CC}">
              <c16:uniqueId val="{00000000-D156-48B1-87C4-1950F995F10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69.87</c:v>
                </c:pt>
                <c:pt idx="4">
                  <c:v>74.3</c:v>
                </c:pt>
              </c:numCache>
            </c:numRef>
          </c:val>
          <c:smooth val="0"/>
          <c:extLst>
            <c:ext xmlns:c16="http://schemas.microsoft.com/office/drawing/2014/chart" uri="{C3380CC4-5D6E-409C-BE32-E72D297353CC}">
              <c16:uniqueId val="{00000001-D156-48B1-87C4-1950F995F10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230.12</c:v>
                </c:pt>
                <c:pt idx="4">
                  <c:v>215.38</c:v>
                </c:pt>
              </c:numCache>
            </c:numRef>
          </c:val>
          <c:extLst>
            <c:ext xmlns:c16="http://schemas.microsoft.com/office/drawing/2014/chart" uri="{C3380CC4-5D6E-409C-BE32-E72D297353CC}">
              <c16:uniqueId val="{00000000-C3FC-4849-99CC-0B6F4C382AC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234.96</c:v>
                </c:pt>
                <c:pt idx="4">
                  <c:v>221.81</c:v>
                </c:pt>
              </c:numCache>
            </c:numRef>
          </c:val>
          <c:smooth val="0"/>
          <c:extLst>
            <c:ext xmlns:c16="http://schemas.microsoft.com/office/drawing/2014/chart" uri="{C3380CC4-5D6E-409C-BE32-E72D297353CC}">
              <c16:uniqueId val="{00000001-C3FC-4849-99CC-0B6F4C382AC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【1,225.44】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【215.23】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【24.65】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7"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湖南市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自治体職員</v>
      </c>
      <c r="AE8" s="49"/>
      <c r="AF8" s="49"/>
      <c r="AG8" s="49"/>
      <c r="AH8" s="49"/>
      <c r="AI8" s="49"/>
      <c r="AJ8" s="49"/>
      <c r="AK8" s="3"/>
      <c r="AL8" s="50">
        <f>データ!S6</f>
        <v>54922</v>
      </c>
      <c r="AM8" s="50"/>
      <c r="AN8" s="50"/>
      <c r="AO8" s="50"/>
      <c r="AP8" s="50"/>
      <c r="AQ8" s="50"/>
      <c r="AR8" s="50"/>
      <c r="AS8" s="50"/>
      <c r="AT8" s="45">
        <f>データ!T6</f>
        <v>70.400000000000006</v>
      </c>
      <c r="AU8" s="45"/>
      <c r="AV8" s="45"/>
      <c r="AW8" s="45"/>
      <c r="AX8" s="45"/>
      <c r="AY8" s="45"/>
      <c r="AZ8" s="45"/>
      <c r="BA8" s="45"/>
      <c r="BB8" s="45">
        <f>データ!U6</f>
        <v>780.14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46.59</v>
      </c>
      <c r="J10" s="45"/>
      <c r="K10" s="45"/>
      <c r="L10" s="45"/>
      <c r="M10" s="45"/>
      <c r="N10" s="45"/>
      <c r="O10" s="45"/>
      <c r="P10" s="45">
        <f>データ!P6</f>
        <v>1.38</v>
      </c>
      <c r="Q10" s="45"/>
      <c r="R10" s="45"/>
      <c r="S10" s="45"/>
      <c r="T10" s="45"/>
      <c r="U10" s="45"/>
      <c r="V10" s="45"/>
      <c r="W10" s="45">
        <f>データ!Q6</f>
        <v>85.73</v>
      </c>
      <c r="X10" s="45"/>
      <c r="Y10" s="45"/>
      <c r="Z10" s="45"/>
      <c r="AA10" s="45"/>
      <c r="AB10" s="45"/>
      <c r="AC10" s="45"/>
      <c r="AD10" s="50">
        <f>データ!R6</f>
        <v>2433</v>
      </c>
      <c r="AE10" s="50"/>
      <c r="AF10" s="50"/>
      <c r="AG10" s="50"/>
      <c r="AH10" s="50"/>
      <c r="AI10" s="50"/>
      <c r="AJ10" s="50"/>
      <c r="AK10" s="2"/>
      <c r="AL10" s="50">
        <f>データ!V6</f>
        <v>756</v>
      </c>
      <c r="AM10" s="50"/>
      <c r="AN10" s="50"/>
      <c r="AO10" s="50"/>
      <c r="AP10" s="50"/>
      <c r="AQ10" s="50"/>
      <c r="AR10" s="50"/>
      <c r="AS10" s="50"/>
      <c r="AT10" s="45">
        <f>データ!W6</f>
        <v>0.8</v>
      </c>
      <c r="AU10" s="45"/>
      <c r="AV10" s="45"/>
      <c r="AW10" s="45"/>
      <c r="AX10" s="45"/>
      <c r="AY10" s="45"/>
      <c r="AZ10" s="45"/>
      <c r="BA10" s="45"/>
      <c r="BB10" s="45">
        <f>データ!X6</f>
        <v>945</v>
      </c>
      <c r="BC10" s="45"/>
      <c r="BD10" s="45"/>
      <c r="BE10" s="45"/>
      <c r="BF10" s="45"/>
      <c r="BG10" s="45"/>
      <c r="BH10" s="45"/>
      <c r="BI10" s="45"/>
      <c r="BJ10" s="2"/>
      <c r="BK10" s="2"/>
      <c r="BL10" s="53" t="s">
        <v>22</v>
      </c>
      <c r="BM10" s="54"/>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x14ac:dyDescent="0.15">
      <c r="A34" s="2"/>
      <c r="B34" s="16"/>
      <c r="C34" s="75" t="s">
        <v>27</v>
      </c>
      <c r="D34" s="75"/>
      <c r="E34" s="75"/>
      <c r="F34" s="75"/>
      <c r="G34" s="75"/>
      <c r="H34" s="75"/>
      <c r="I34" s="75"/>
      <c r="J34" s="75"/>
      <c r="K34" s="75"/>
      <c r="L34" s="75"/>
      <c r="M34" s="75"/>
      <c r="N34" s="75"/>
      <c r="O34" s="75"/>
      <c r="P34" s="75"/>
      <c r="Q34" s="19"/>
      <c r="R34" s="75" t="s">
        <v>28</v>
      </c>
      <c r="S34" s="75"/>
      <c r="T34" s="75"/>
      <c r="U34" s="75"/>
      <c r="V34" s="75"/>
      <c r="W34" s="75"/>
      <c r="X34" s="75"/>
      <c r="Y34" s="75"/>
      <c r="Z34" s="75"/>
      <c r="AA34" s="75"/>
      <c r="AB34" s="75"/>
      <c r="AC34" s="75"/>
      <c r="AD34" s="75"/>
      <c r="AE34" s="75"/>
      <c r="AF34" s="19"/>
      <c r="AG34" s="75" t="s">
        <v>29</v>
      </c>
      <c r="AH34" s="75"/>
      <c r="AI34" s="75"/>
      <c r="AJ34" s="75"/>
      <c r="AK34" s="75"/>
      <c r="AL34" s="75"/>
      <c r="AM34" s="75"/>
      <c r="AN34" s="75"/>
      <c r="AO34" s="75"/>
      <c r="AP34" s="75"/>
      <c r="AQ34" s="75"/>
      <c r="AR34" s="75"/>
      <c r="AS34" s="75"/>
      <c r="AT34" s="75"/>
      <c r="AU34" s="19"/>
      <c r="AV34" s="75" t="s">
        <v>30</v>
      </c>
      <c r="AW34" s="75"/>
      <c r="AX34" s="75"/>
      <c r="AY34" s="75"/>
      <c r="AZ34" s="75"/>
      <c r="BA34" s="75"/>
      <c r="BB34" s="75"/>
      <c r="BC34" s="75"/>
      <c r="BD34" s="75"/>
      <c r="BE34" s="75"/>
      <c r="BF34" s="75"/>
      <c r="BG34" s="75"/>
      <c r="BH34" s="75"/>
      <c r="BI34" s="75"/>
      <c r="BJ34" s="18"/>
      <c r="BK34" s="2"/>
      <c r="BL34" s="69"/>
      <c r="BM34" s="70"/>
      <c r="BN34" s="70"/>
      <c r="BO34" s="70"/>
      <c r="BP34" s="70"/>
      <c r="BQ34" s="70"/>
      <c r="BR34" s="70"/>
      <c r="BS34" s="70"/>
      <c r="BT34" s="70"/>
      <c r="BU34" s="70"/>
      <c r="BV34" s="70"/>
      <c r="BW34" s="70"/>
      <c r="BX34" s="70"/>
      <c r="BY34" s="70"/>
      <c r="BZ34" s="71"/>
    </row>
    <row r="35" spans="1:78" ht="13.5" customHeight="1" x14ac:dyDescent="0.15">
      <c r="A35" s="2"/>
      <c r="B35" s="16"/>
      <c r="C35" s="75"/>
      <c r="D35" s="75"/>
      <c r="E35" s="75"/>
      <c r="F35" s="75"/>
      <c r="G35" s="75"/>
      <c r="H35" s="75"/>
      <c r="I35" s="75"/>
      <c r="J35" s="75"/>
      <c r="K35" s="75"/>
      <c r="L35" s="75"/>
      <c r="M35" s="75"/>
      <c r="N35" s="75"/>
      <c r="O35" s="75"/>
      <c r="P35" s="75"/>
      <c r="Q35" s="19"/>
      <c r="R35" s="75"/>
      <c r="S35" s="75"/>
      <c r="T35" s="75"/>
      <c r="U35" s="75"/>
      <c r="V35" s="75"/>
      <c r="W35" s="75"/>
      <c r="X35" s="75"/>
      <c r="Y35" s="75"/>
      <c r="Z35" s="75"/>
      <c r="AA35" s="75"/>
      <c r="AB35" s="75"/>
      <c r="AC35" s="75"/>
      <c r="AD35" s="75"/>
      <c r="AE35" s="75"/>
      <c r="AF35" s="19"/>
      <c r="AG35" s="75"/>
      <c r="AH35" s="75"/>
      <c r="AI35" s="75"/>
      <c r="AJ35" s="75"/>
      <c r="AK35" s="75"/>
      <c r="AL35" s="75"/>
      <c r="AM35" s="75"/>
      <c r="AN35" s="75"/>
      <c r="AO35" s="75"/>
      <c r="AP35" s="75"/>
      <c r="AQ35" s="75"/>
      <c r="AR35" s="75"/>
      <c r="AS35" s="75"/>
      <c r="AT35" s="75"/>
      <c r="AU35" s="19"/>
      <c r="AV35" s="75"/>
      <c r="AW35" s="75"/>
      <c r="AX35" s="75"/>
      <c r="AY35" s="75"/>
      <c r="AZ35" s="75"/>
      <c r="BA35" s="75"/>
      <c r="BB35" s="75"/>
      <c r="BC35" s="75"/>
      <c r="BD35" s="75"/>
      <c r="BE35" s="75"/>
      <c r="BF35" s="75"/>
      <c r="BG35" s="75"/>
      <c r="BH35" s="75"/>
      <c r="BI35" s="75"/>
      <c r="BJ35" s="18"/>
      <c r="BK35" s="2"/>
      <c r="BL35" s="69"/>
      <c r="BM35" s="70"/>
      <c r="BN35" s="70"/>
      <c r="BO35" s="70"/>
      <c r="BP35" s="70"/>
      <c r="BQ35" s="70"/>
      <c r="BR35" s="70"/>
      <c r="BS35" s="70"/>
      <c r="BT35" s="70"/>
      <c r="BU35" s="70"/>
      <c r="BV35" s="70"/>
      <c r="BW35" s="70"/>
      <c r="BX35" s="70"/>
      <c r="BY35" s="70"/>
      <c r="BZ35" s="7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121</v>
      </c>
      <c r="BM47" s="70"/>
      <c r="BN47" s="70"/>
      <c r="BO47" s="70"/>
      <c r="BP47" s="70"/>
      <c r="BQ47" s="70"/>
      <c r="BR47" s="70"/>
      <c r="BS47" s="70"/>
      <c r="BT47" s="70"/>
      <c r="BU47" s="70"/>
      <c r="BV47" s="70"/>
      <c r="BW47" s="70"/>
      <c r="BX47" s="70"/>
      <c r="BY47" s="70"/>
      <c r="BZ47" s="7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x14ac:dyDescent="0.15">
      <c r="A56" s="2"/>
      <c r="B56" s="16"/>
      <c r="C56" s="75" t="s">
        <v>32</v>
      </c>
      <c r="D56" s="75"/>
      <c r="E56" s="75"/>
      <c r="F56" s="75"/>
      <c r="G56" s="75"/>
      <c r="H56" s="75"/>
      <c r="I56" s="75"/>
      <c r="J56" s="75"/>
      <c r="K56" s="75"/>
      <c r="L56" s="75"/>
      <c r="M56" s="75"/>
      <c r="N56" s="75"/>
      <c r="O56" s="75"/>
      <c r="P56" s="75"/>
      <c r="Q56" s="19"/>
      <c r="R56" s="75" t="s">
        <v>33</v>
      </c>
      <c r="S56" s="75"/>
      <c r="T56" s="75"/>
      <c r="U56" s="75"/>
      <c r="V56" s="75"/>
      <c r="W56" s="75"/>
      <c r="X56" s="75"/>
      <c r="Y56" s="75"/>
      <c r="Z56" s="75"/>
      <c r="AA56" s="75"/>
      <c r="AB56" s="75"/>
      <c r="AC56" s="75"/>
      <c r="AD56" s="75"/>
      <c r="AE56" s="75"/>
      <c r="AF56" s="19"/>
      <c r="AG56" s="75" t="s">
        <v>34</v>
      </c>
      <c r="AH56" s="75"/>
      <c r="AI56" s="75"/>
      <c r="AJ56" s="75"/>
      <c r="AK56" s="75"/>
      <c r="AL56" s="75"/>
      <c r="AM56" s="75"/>
      <c r="AN56" s="75"/>
      <c r="AO56" s="75"/>
      <c r="AP56" s="75"/>
      <c r="AQ56" s="75"/>
      <c r="AR56" s="75"/>
      <c r="AS56" s="75"/>
      <c r="AT56" s="75"/>
      <c r="AU56" s="19"/>
      <c r="AV56" s="75" t="s">
        <v>35</v>
      </c>
      <c r="AW56" s="75"/>
      <c r="AX56" s="75"/>
      <c r="AY56" s="75"/>
      <c r="AZ56" s="75"/>
      <c r="BA56" s="75"/>
      <c r="BB56" s="75"/>
      <c r="BC56" s="75"/>
      <c r="BD56" s="75"/>
      <c r="BE56" s="75"/>
      <c r="BF56" s="75"/>
      <c r="BG56" s="75"/>
      <c r="BH56" s="75"/>
      <c r="BI56" s="75"/>
      <c r="BJ56" s="18"/>
      <c r="BK56" s="2"/>
      <c r="BL56" s="69"/>
      <c r="BM56" s="70"/>
      <c r="BN56" s="70"/>
      <c r="BO56" s="70"/>
      <c r="BP56" s="70"/>
      <c r="BQ56" s="70"/>
      <c r="BR56" s="70"/>
      <c r="BS56" s="70"/>
      <c r="BT56" s="70"/>
      <c r="BU56" s="70"/>
      <c r="BV56" s="70"/>
      <c r="BW56" s="70"/>
      <c r="BX56" s="70"/>
      <c r="BY56" s="70"/>
      <c r="BZ56" s="71"/>
    </row>
    <row r="57" spans="1:78" ht="13.5" customHeight="1" x14ac:dyDescent="0.15">
      <c r="A57" s="2"/>
      <c r="B57" s="16"/>
      <c r="C57" s="75"/>
      <c r="D57" s="75"/>
      <c r="E57" s="75"/>
      <c r="F57" s="75"/>
      <c r="G57" s="75"/>
      <c r="H57" s="75"/>
      <c r="I57" s="75"/>
      <c r="J57" s="75"/>
      <c r="K57" s="75"/>
      <c r="L57" s="75"/>
      <c r="M57" s="75"/>
      <c r="N57" s="75"/>
      <c r="O57" s="75"/>
      <c r="P57" s="75"/>
      <c r="Q57" s="19"/>
      <c r="R57" s="75"/>
      <c r="S57" s="75"/>
      <c r="T57" s="75"/>
      <c r="U57" s="75"/>
      <c r="V57" s="75"/>
      <c r="W57" s="75"/>
      <c r="X57" s="75"/>
      <c r="Y57" s="75"/>
      <c r="Z57" s="75"/>
      <c r="AA57" s="75"/>
      <c r="AB57" s="75"/>
      <c r="AC57" s="75"/>
      <c r="AD57" s="75"/>
      <c r="AE57" s="75"/>
      <c r="AF57" s="19"/>
      <c r="AG57" s="75"/>
      <c r="AH57" s="75"/>
      <c r="AI57" s="75"/>
      <c r="AJ57" s="75"/>
      <c r="AK57" s="75"/>
      <c r="AL57" s="75"/>
      <c r="AM57" s="75"/>
      <c r="AN57" s="75"/>
      <c r="AO57" s="75"/>
      <c r="AP57" s="75"/>
      <c r="AQ57" s="75"/>
      <c r="AR57" s="75"/>
      <c r="AS57" s="75"/>
      <c r="AT57" s="75"/>
      <c r="AU57" s="19"/>
      <c r="AV57" s="75"/>
      <c r="AW57" s="75"/>
      <c r="AX57" s="75"/>
      <c r="AY57" s="75"/>
      <c r="AZ57" s="75"/>
      <c r="BA57" s="75"/>
      <c r="BB57" s="75"/>
      <c r="BC57" s="75"/>
      <c r="BD57" s="75"/>
      <c r="BE57" s="75"/>
      <c r="BF57" s="75"/>
      <c r="BG57" s="75"/>
      <c r="BH57" s="75"/>
      <c r="BI57" s="75"/>
      <c r="BJ57" s="18"/>
      <c r="BK57" s="2"/>
      <c r="BL57" s="69"/>
      <c r="BM57" s="70"/>
      <c r="BN57" s="70"/>
      <c r="BO57" s="70"/>
      <c r="BP57" s="70"/>
      <c r="BQ57" s="70"/>
      <c r="BR57" s="70"/>
      <c r="BS57" s="70"/>
      <c r="BT57" s="70"/>
      <c r="BU57" s="70"/>
      <c r="BV57" s="70"/>
      <c r="BW57" s="70"/>
      <c r="BX57" s="70"/>
      <c r="BY57" s="70"/>
      <c r="BZ57" s="71"/>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75" t="s">
        <v>38</v>
      </c>
      <c r="D79" s="75"/>
      <c r="E79" s="75"/>
      <c r="F79" s="75"/>
      <c r="G79" s="75"/>
      <c r="H79" s="75"/>
      <c r="I79" s="75"/>
      <c r="J79" s="75"/>
      <c r="K79" s="75"/>
      <c r="L79" s="75"/>
      <c r="M79" s="75"/>
      <c r="N79" s="75"/>
      <c r="O79" s="75"/>
      <c r="P79" s="75"/>
      <c r="Q79" s="75"/>
      <c r="R79" s="75"/>
      <c r="S79" s="75"/>
      <c r="T79" s="75"/>
      <c r="U79" s="19"/>
      <c r="V79" s="19"/>
      <c r="W79" s="75" t="s">
        <v>39</v>
      </c>
      <c r="X79" s="75"/>
      <c r="Y79" s="75"/>
      <c r="Z79" s="75"/>
      <c r="AA79" s="75"/>
      <c r="AB79" s="75"/>
      <c r="AC79" s="75"/>
      <c r="AD79" s="75"/>
      <c r="AE79" s="75"/>
      <c r="AF79" s="75"/>
      <c r="AG79" s="75"/>
      <c r="AH79" s="75"/>
      <c r="AI79" s="75"/>
      <c r="AJ79" s="75"/>
      <c r="AK79" s="75"/>
      <c r="AL79" s="75"/>
      <c r="AM79" s="75"/>
      <c r="AN79" s="75"/>
      <c r="AO79" s="19"/>
      <c r="AP79" s="19"/>
      <c r="AQ79" s="75" t="s">
        <v>40</v>
      </c>
      <c r="AR79" s="75"/>
      <c r="AS79" s="75"/>
      <c r="AT79" s="75"/>
      <c r="AU79" s="75"/>
      <c r="AV79" s="75"/>
      <c r="AW79" s="75"/>
      <c r="AX79" s="75"/>
      <c r="AY79" s="75"/>
      <c r="AZ79" s="75"/>
      <c r="BA79" s="75"/>
      <c r="BB79" s="75"/>
      <c r="BC79" s="75"/>
      <c r="BD79" s="75"/>
      <c r="BE79" s="75"/>
      <c r="BF79" s="75"/>
      <c r="BG79" s="75"/>
      <c r="BH79" s="75"/>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75"/>
      <c r="D80" s="75"/>
      <c r="E80" s="75"/>
      <c r="F80" s="75"/>
      <c r="G80" s="75"/>
      <c r="H80" s="75"/>
      <c r="I80" s="75"/>
      <c r="J80" s="75"/>
      <c r="K80" s="75"/>
      <c r="L80" s="75"/>
      <c r="M80" s="75"/>
      <c r="N80" s="75"/>
      <c r="O80" s="75"/>
      <c r="P80" s="75"/>
      <c r="Q80" s="75"/>
      <c r="R80" s="75"/>
      <c r="S80" s="75"/>
      <c r="T80" s="75"/>
      <c r="U80" s="19"/>
      <c r="V80" s="19"/>
      <c r="W80" s="75"/>
      <c r="X80" s="75"/>
      <c r="Y80" s="75"/>
      <c r="Z80" s="75"/>
      <c r="AA80" s="75"/>
      <c r="AB80" s="75"/>
      <c r="AC80" s="75"/>
      <c r="AD80" s="75"/>
      <c r="AE80" s="75"/>
      <c r="AF80" s="75"/>
      <c r="AG80" s="75"/>
      <c r="AH80" s="75"/>
      <c r="AI80" s="75"/>
      <c r="AJ80" s="75"/>
      <c r="AK80" s="75"/>
      <c r="AL80" s="75"/>
      <c r="AM80" s="75"/>
      <c r="AN80" s="75"/>
      <c r="AO80" s="19"/>
      <c r="AP80" s="19"/>
      <c r="AQ80" s="75"/>
      <c r="AR80" s="75"/>
      <c r="AS80" s="75"/>
      <c r="AT80" s="75"/>
      <c r="AU80" s="75"/>
      <c r="AV80" s="75"/>
      <c r="AW80" s="75"/>
      <c r="AX80" s="75"/>
      <c r="AY80" s="75"/>
      <c r="AZ80" s="75"/>
      <c r="BA80" s="75"/>
      <c r="BB80" s="75"/>
      <c r="BC80" s="75"/>
      <c r="BD80" s="75"/>
      <c r="BE80" s="75"/>
      <c r="BF80" s="75"/>
      <c r="BG80" s="75"/>
      <c r="BH80" s="75"/>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【102.38】</v>
      </c>
      <c r="F86" s="26" t="str">
        <f>データ!AT6</f>
        <v>【102.97】</v>
      </c>
      <c r="G86" s="26" t="str">
        <f>データ!BE6</f>
        <v>【54.73】</v>
      </c>
      <c r="H86" s="26" t="str">
        <f>データ!BP6</f>
        <v>【1,225.44】</v>
      </c>
      <c r="I86" s="26" t="str">
        <f>データ!CA6</f>
        <v>【75.58】</v>
      </c>
      <c r="J86" s="26" t="str">
        <f>データ!CL6</f>
        <v>【215.23】</v>
      </c>
      <c r="K86" s="26" t="str">
        <f>データ!CW6</f>
        <v>【42.66】</v>
      </c>
      <c r="L86" s="26" t="str">
        <f>データ!DH6</f>
        <v>【82.67】</v>
      </c>
      <c r="M86" s="26" t="str">
        <f>データ!DS6</f>
        <v>【24.65】</v>
      </c>
      <c r="N86" s="26" t="str">
        <f>データ!ED6</f>
        <v>【0.00】</v>
      </c>
      <c r="O86" s="26" t="str">
        <f>データ!EO6</f>
        <v>【0.10】</v>
      </c>
    </row>
  </sheetData>
  <sheetProtection algorithmName="SHA-512" hashValue="4ukS/lvRjoebRuyvOmXZXULWmTsllUe8v1YeLogQqCNnnjjImRj/FYAIn8S0sFb/9a+9zE+coKwu7cNHAECcYg==" saltValue="yyQQJEc7B1tZMhpUroEk2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7" t="s">
        <v>64</v>
      </c>
      <c r="I3" s="78"/>
      <c r="J3" s="78"/>
      <c r="K3" s="78"/>
      <c r="L3" s="78"/>
      <c r="M3" s="78"/>
      <c r="N3" s="78"/>
      <c r="O3" s="78"/>
      <c r="P3" s="78"/>
      <c r="Q3" s="78"/>
      <c r="R3" s="78"/>
      <c r="S3" s="78"/>
      <c r="T3" s="78"/>
      <c r="U3" s="78"/>
      <c r="V3" s="78"/>
      <c r="W3" s="78"/>
      <c r="X3" s="79"/>
      <c r="Y3" s="83" t="s">
        <v>65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67</v>
      </c>
      <c r="B4" s="30"/>
      <c r="C4" s="30"/>
      <c r="D4" s="30"/>
      <c r="E4" s="30"/>
      <c r="F4" s="30"/>
      <c r="G4" s="30"/>
      <c r="H4" s="80"/>
      <c r="I4" s="81"/>
      <c r="J4" s="81"/>
      <c r="K4" s="81"/>
      <c r="L4" s="81"/>
      <c r="M4" s="81"/>
      <c r="N4" s="81"/>
      <c r="O4" s="81"/>
      <c r="P4" s="81"/>
      <c r="Q4" s="81"/>
      <c r="R4" s="81"/>
      <c r="S4" s="81"/>
      <c r="T4" s="81"/>
      <c r="U4" s="81"/>
      <c r="V4" s="81"/>
      <c r="W4" s="81"/>
      <c r="X4" s="82"/>
      <c r="Y4" s="76" t="s">
        <v>68</v>
      </c>
      <c r="Z4" s="76"/>
      <c r="AA4" s="76"/>
      <c r="AB4" s="76"/>
      <c r="AC4" s="76"/>
      <c r="AD4" s="76"/>
      <c r="AE4" s="76"/>
      <c r="AF4" s="76"/>
      <c r="AG4" s="76"/>
      <c r="AH4" s="76"/>
      <c r="AI4" s="76"/>
      <c r="AJ4" s="76" t="s">
        <v>69</v>
      </c>
      <c r="AK4" s="76"/>
      <c r="AL4" s="76"/>
      <c r="AM4" s="76"/>
      <c r="AN4" s="76"/>
      <c r="AO4" s="76"/>
      <c r="AP4" s="76"/>
      <c r="AQ4" s="76"/>
      <c r="AR4" s="76"/>
      <c r="AS4" s="76"/>
      <c r="AT4" s="76"/>
      <c r="AU4" s="76" t="s">
        <v>70</v>
      </c>
      <c r="AV4" s="76"/>
      <c r="AW4" s="76"/>
      <c r="AX4" s="76"/>
      <c r="AY4" s="76"/>
      <c r="AZ4" s="76"/>
      <c r="BA4" s="76"/>
      <c r="BB4" s="76"/>
      <c r="BC4" s="76"/>
      <c r="BD4" s="76"/>
      <c r="BE4" s="76"/>
      <c r="BF4" s="76" t="s">
        <v>71</v>
      </c>
      <c r="BG4" s="76"/>
      <c r="BH4" s="76"/>
      <c r="BI4" s="76"/>
      <c r="BJ4" s="76"/>
      <c r="BK4" s="76"/>
      <c r="BL4" s="76"/>
      <c r="BM4" s="76"/>
      <c r="BN4" s="76"/>
      <c r="BO4" s="76"/>
      <c r="BP4" s="76"/>
      <c r="BQ4" s="76" t="s">
        <v>72</v>
      </c>
      <c r="BR4" s="76"/>
      <c r="BS4" s="76"/>
      <c r="BT4" s="76"/>
      <c r="BU4" s="76"/>
      <c r="BV4" s="76"/>
      <c r="BW4" s="76"/>
      <c r="BX4" s="76"/>
      <c r="BY4" s="76"/>
      <c r="BZ4" s="76"/>
      <c r="CA4" s="76"/>
      <c r="CB4" s="76" t="s">
        <v>73</v>
      </c>
      <c r="CC4" s="76"/>
      <c r="CD4" s="76"/>
      <c r="CE4" s="76"/>
      <c r="CF4" s="76"/>
      <c r="CG4" s="76"/>
      <c r="CH4" s="76"/>
      <c r="CI4" s="76"/>
      <c r="CJ4" s="76"/>
      <c r="CK4" s="76"/>
      <c r="CL4" s="76"/>
      <c r="CM4" s="76" t="s">
        <v>74</v>
      </c>
      <c r="CN4" s="76"/>
      <c r="CO4" s="76"/>
      <c r="CP4" s="76"/>
      <c r="CQ4" s="76"/>
      <c r="CR4" s="76"/>
      <c r="CS4" s="76"/>
      <c r="CT4" s="76"/>
      <c r="CU4" s="76"/>
      <c r="CV4" s="76"/>
      <c r="CW4" s="76"/>
      <c r="CX4" s="76" t="s">
        <v>75</v>
      </c>
      <c r="CY4" s="76"/>
      <c r="CZ4" s="76"/>
      <c r="DA4" s="76"/>
      <c r="DB4" s="76"/>
      <c r="DC4" s="76"/>
      <c r="DD4" s="76"/>
      <c r="DE4" s="76"/>
      <c r="DF4" s="76"/>
      <c r="DG4" s="76"/>
      <c r="DH4" s="76"/>
      <c r="DI4" s="76" t="s">
        <v>76</v>
      </c>
      <c r="DJ4" s="76"/>
      <c r="DK4" s="76"/>
      <c r="DL4" s="76"/>
      <c r="DM4" s="76"/>
      <c r="DN4" s="76"/>
      <c r="DO4" s="76"/>
      <c r="DP4" s="76"/>
      <c r="DQ4" s="76"/>
      <c r="DR4" s="76"/>
      <c r="DS4" s="76"/>
      <c r="DT4" s="76" t="s">
        <v>77</v>
      </c>
      <c r="DU4" s="76"/>
      <c r="DV4" s="76"/>
      <c r="DW4" s="76"/>
      <c r="DX4" s="76"/>
      <c r="DY4" s="76"/>
      <c r="DZ4" s="76"/>
      <c r="EA4" s="76"/>
      <c r="EB4" s="76"/>
      <c r="EC4" s="76"/>
      <c r="ED4" s="76"/>
      <c r="EE4" s="76" t="s">
        <v>78</v>
      </c>
      <c r="EF4" s="76"/>
      <c r="EG4" s="76"/>
      <c r="EH4" s="76"/>
      <c r="EI4" s="76"/>
      <c r="EJ4" s="76"/>
      <c r="EK4" s="76"/>
      <c r="EL4" s="76"/>
      <c r="EM4" s="76"/>
      <c r="EN4" s="76"/>
      <c r="EO4" s="76"/>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252115</v>
      </c>
      <c r="D6" s="33">
        <f t="shared" si="3"/>
        <v>46</v>
      </c>
      <c r="E6" s="33">
        <f t="shared" si="3"/>
        <v>17</v>
      </c>
      <c r="F6" s="33">
        <f t="shared" si="3"/>
        <v>4</v>
      </c>
      <c r="G6" s="33">
        <f t="shared" si="3"/>
        <v>0</v>
      </c>
      <c r="H6" s="33" t="str">
        <f t="shared" si="3"/>
        <v>滋賀県　湖南市</v>
      </c>
      <c r="I6" s="33" t="str">
        <f t="shared" si="3"/>
        <v>法適用</v>
      </c>
      <c r="J6" s="33" t="str">
        <f t="shared" si="3"/>
        <v>下水道事業</v>
      </c>
      <c r="K6" s="33" t="str">
        <f t="shared" si="3"/>
        <v>特定環境保全公共下水道</v>
      </c>
      <c r="L6" s="33" t="str">
        <f t="shared" si="3"/>
        <v>D2</v>
      </c>
      <c r="M6" s="33" t="str">
        <f t="shared" si="3"/>
        <v>自治体職員</v>
      </c>
      <c r="N6" s="34" t="str">
        <f t="shared" si="3"/>
        <v>-</v>
      </c>
      <c r="O6" s="34">
        <f t="shared" si="3"/>
        <v>46.59</v>
      </c>
      <c r="P6" s="34">
        <f t="shared" si="3"/>
        <v>1.38</v>
      </c>
      <c r="Q6" s="34">
        <f t="shared" si="3"/>
        <v>85.73</v>
      </c>
      <c r="R6" s="34">
        <f t="shared" si="3"/>
        <v>2433</v>
      </c>
      <c r="S6" s="34">
        <f t="shared" si="3"/>
        <v>54922</v>
      </c>
      <c r="T6" s="34">
        <f t="shared" si="3"/>
        <v>70.400000000000006</v>
      </c>
      <c r="U6" s="34">
        <f t="shared" si="3"/>
        <v>780.14</v>
      </c>
      <c r="V6" s="34">
        <f t="shared" si="3"/>
        <v>756</v>
      </c>
      <c r="W6" s="34">
        <f t="shared" si="3"/>
        <v>0.8</v>
      </c>
      <c r="X6" s="34">
        <f t="shared" si="3"/>
        <v>945</v>
      </c>
      <c r="Y6" s="35" t="str">
        <f>IF(Y7="",NA(),Y7)</f>
        <v>-</v>
      </c>
      <c r="Z6" s="35" t="str">
        <f t="shared" ref="Z6:AH6" si="4">IF(Z7="",NA(),Z7)</f>
        <v>-</v>
      </c>
      <c r="AA6" s="35" t="str">
        <f t="shared" si="4"/>
        <v>-</v>
      </c>
      <c r="AB6" s="35">
        <f t="shared" si="4"/>
        <v>101.56</v>
      </c>
      <c r="AC6" s="35">
        <f t="shared" si="4"/>
        <v>102.25</v>
      </c>
      <c r="AD6" s="35" t="str">
        <f t="shared" si="4"/>
        <v>-</v>
      </c>
      <c r="AE6" s="35" t="str">
        <f t="shared" si="4"/>
        <v>-</v>
      </c>
      <c r="AF6" s="35" t="str">
        <f t="shared" si="4"/>
        <v>-</v>
      </c>
      <c r="AG6" s="35">
        <f t="shared" si="4"/>
        <v>100.85</v>
      </c>
      <c r="AH6" s="35">
        <f t="shared" si="4"/>
        <v>102.13</v>
      </c>
      <c r="AI6" s="34" t="str">
        <f>IF(AI7="","",IF(AI7="-","【-】","【"&amp;SUBSTITUTE(TEXT(AI7,"#,##0.00"),"-","△")&amp;"】"))</f>
        <v>【102.38】</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110.77</v>
      </c>
      <c r="AS6" s="35">
        <f t="shared" si="5"/>
        <v>109.51</v>
      </c>
      <c r="AT6" s="34" t="str">
        <f>IF(AT7="","",IF(AT7="-","【-】","【"&amp;SUBSTITUTE(TEXT(AT7,"#,##0.00"),"-","△")&amp;"】"))</f>
        <v>【102.97】</v>
      </c>
      <c r="AU6" s="35" t="str">
        <f>IF(AU7="",NA(),AU7)</f>
        <v>-</v>
      </c>
      <c r="AV6" s="35" t="str">
        <f t="shared" ref="AV6:BD6" si="6">IF(AV7="",NA(),AV7)</f>
        <v>-</v>
      </c>
      <c r="AW6" s="35" t="str">
        <f t="shared" si="6"/>
        <v>-</v>
      </c>
      <c r="AX6" s="35">
        <f t="shared" si="6"/>
        <v>20.57</v>
      </c>
      <c r="AY6" s="35">
        <f t="shared" si="6"/>
        <v>29.05</v>
      </c>
      <c r="AZ6" s="35" t="str">
        <f t="shared" si="6"/>
        <v>-</v>
      </c>
      <c r="BA6" s="35" t="str">
        <f t="shared" si="6"/>
        <v>-</v>
      </c>
      <c r="BB6" s="35" t="str">
        <f t="shared" si="6"/>
        <v>-</v>
      </c>
      <c r="BC6" s="35">
        <f t="shared" si="6"/>
        <v>46.78</v>
      </c>
      <c r="BD6" s="35">
        <f t="shared" si="6"/>
        <v>47.44</v>
      </c>
      <c r="BE6" s="34" t="str">
        <f>IF(BE7="","",IF(BE7="-","【-】","【"&amp;SUBSTITUTE(TEXT(BE7,"#,##0.00"),"-","△")&amp;"】"))</f>
        <v>【54.73】</v>
      </c>
      <c r="BF6" s="35" t="str">
        <f>IF(BF7="",NA(),BF7)</f>
        <v>-</v>
      </c>
      <c r="BG6" s="35" t="str">
        <f t="shared" ref="BG6:BO6" si="7">IF(BG7="",NA(),BG7)</f>
        <v>-</v>
      </c>
      <c r="BH6" s="35" t="str">
        <f t="shared" si="7"/>
        <v>-</v>
      </c>
      <c r="BI6" s="35">
        <f t="shared" si="7"/>
        <v>944.45</v>
      </c>
      <c r="BJ6" s="35">
        <f t="shared" si="7"/>
        <v>1096.79</v>
      </c>
      <c r="BK6" s="35" t="str">
        <f t="shared" si="7"/>
        <v>-</v>
      </c>
      <c r="BL6" s="35" t="str">
        <f t="shared" si="7"/>
        <v>-</v>
      </c>
      <c r="BM6" s="35" t="str">
        <f t="shared" si="7"/>
        <v>-</v>
      </c>
      <c r="BN6" s="35">
        <f t="shared" si="7"/>
        <v>1298.9100000000001</v>
      </c>
      <c r="BO6" s="35">
        <f t="shared" si="7"/>
        <v>1243.71</v>
      </c>
      <c r="BP6" s="34" t="str">
        <f>IF(BP7="","",IF(BP7="-","【-】","【"&amp;SUBSTITUTE(TEXT(BP7,"#,##0.00"),"-","△")&amp;"】"))</f>
        <v>【1,225.44】</v>
      </c>
      <c r="BQ6" s="35" t="str">
        <f>IF(BQ7="",NA(),BQ7)</f>
        <v>-</v>
      </c>
      <c r="BR6" s="35" t="str">
        <f t="shared" ref="BR6:BZ6" si="8">IF(BR7="",NA(),BR7)</f>
        <v>-</v>
      </c>
      <c r="BS6" s="35" t="str">
        <f t="shared" si="8"/>
        <v>-</v>
      </c>
      <c r="BT6" s="35">
        <f t="shared" si="8"/>
        <v>67.680000000000007</v>
      </c>
      <c r="BU6" s="35">
        <f t="shared" si="8"/>
        <v>73.14</v>
      </c>
      <c r="BV6" s="35" t="str">
        <f t="shared" si="8"/>
        <v>-</v>
      </c>
      <c r="BW6" s="35" t="str">
        <f t="shared" si="8"/>
        <v>-</v>
      </c>
      <c r="BX6" s="35" t="str">
        <f t="shared" si="8"/>
        <v>-</v>
      </c>
      <c r="BY6" s="35">
        <f t="shared" si="8"/>
        <v>69.87</v>
      </c>
      <c r="BZ6" s="35">
        <f t="shared" si="8"/>
        <v>74.3</v>
      </c>
      <c r="CA6" s="34" t="str">
        <f>IF(CA7="","",IF(CA7="-","【-】","【"&amp;SUBSTITUTE(TEXT(CA7,"#,##0.00"),"-","△")&amp;"】"))</f>
        <v>【75.58】</v>
      </c>
      <c r="CB6" s="35" t="str">
        <f>IF(CB7="",NA(),CB7)</f>
        <v>-</v>
      </c>
      <c r="CC6" s="35" t="str">
        <f t="shared" ref="CC6:CK6" si="9">IF(CC7="",NA(),CC7)</f>
        <v>-</v>
      </c>
      <c r="CD6" s="35" t="str">
        <f t="shared" si="9"/>
        <v>-</v>
      </c>
      <c r="CE6" s="35">
        <f t="shared" si="9"/>
        <v>230.12</v>
      </c>
      <c r="CF6" s="35">
        <f t="shared" si="9"/>
        <v>215.38</v>
      </c>
      <c r="CG6" s="35" t="str">
        <f t="shared" si="9"/>
        <v>-</v>
      </c>
      <c r="CH6" s="35" t="str">
        <f t="shared" si="9"/>
        <v>-</v>
      </c>
      <c r="CI6" s="35" t="str">
        <f t="shared" si="9"/>
        <v>-</v>
      </c>
      <c r="CJ6" s="35">
        <f t="shared" si="9"/>
        <v>234.96</v>
      </c>
      <c r="CK6" s="35">
        <f t="shared" si="9"/>
        <v>221.81</v>
      </c>
      <c r="CL6" s="34" t="str">
        <f>IF(CL7="","",IF(CL7="-","【-】","【"&amp;SUBSTITUTE(TEXT(CL7,"#,##0.00"),"-","△")&amp;"】"))</f>
        <v>【215.23】</v>
      </c>
      <c r="CM6" s="35" t="str">
        <f>IF(CM7="",NA(),CM7)</f>
        <v>-</v>
      </c>
      <c r="CN6" s="35" t="str">
        <f t="shared" ref="CN6:CV6" si="10">IF(CN7="",NA(),CN7)</f>
        <v>-</v>
      </c>
      <c r="CO6" s="35" t="str">
        <f t="shared" si="10"/>
        <v>-</v>
      </c>
      <c r="CP6" s="35">
        <f t="shared" si="10"/>
        <v>91.51</v>
      </c>
      <c r="CQ6" s="35">
        <f t="shared" si="10"/>
        <v>91.78</v>
      </c>
      <c r="CR6" s="35" t="str">
        <f t="shared" si="10"/>
        <v>-</v>
      </c>
      <c r="CS6" s="35" t="str">
        <f t="shared" si="10"/>
        <v>-</v>
      </c>
      <c r="CT6" s="35" t="str">
        <f t="shared" si="10"/>
        <v>-</v>
      </c>
      <c r="CU6" s="35">
        <f t="shared" si="10"/>
        <v>42.9</v>
      </c>
      <c r="CV6" s="35">
        <f t="shared" si="10"/>
        <v>43.36</v>
      </c>
      <c r="CW6" s="34" t="str">
        <f>IF(CW7="","",IF(CW7="-","【-】","【"&amp;SUBSTITUTE(TEXT(CW7,"#,##0.00"),"-","△")&amp;"】"))</f>
        <v>【42.66】</v>
      </c>
      <c r="CX6" s="35" t="str">
        <f>IF(CX7="",NA(),CX7)</f>
        <v>-</v>
      </c>
      <c r="CY6" s="35" t="str">
        <f t="shared" ref="CY6:DG6" si="11">IF(CY7="",NA(),CY7)</f>
        <v>-</v>
      </c>
      <c r="CZ6" s="35" t="str">
        <f t="shared" si="11"/>
        <v>-</v>
      </c>
      <c r="DA6" s="35">
        <f t="shared" si="11"/>
        <v>95.45</v>
      </c>
      <c r="DB6" s="35">
        <f t="shared" si="11"/>
        <v>97.75</v>
      </c>
      <c r="DC6" s="35" t="str">
        <f t="shared" si="11"/>
        <v>-</v>
      </c>
      <c r="DD6" s="35" t="str">
        <f t="shared" si="11"/>
        <v>-</v>
      </c>
      <c r="DE6" s="35" t="str">
        <f t="shared" si="11"/>
        <v>-</v>
      </c>
      <c r="DF6" s="35">
        <f t="shared" si="11"/>
        <v>83.5</v>
      </c>
      <c r="DG6" s="35">
        <f t="shared" si="11"/>
        <v>83.06</v>
      </c>
      <c r="DH6" s="34" t="str">
        <f>IF(DH7="","",IF(DH7="-","【-】","【"&amp;SUBSTITUTE(TEXT(DH7,"#,##0.00"),"-","△")&amp;"】"))</f>
        <v>【82.67】</v>
      </c>
      <c r="DI6" s="35" t="str">
        <f>IF(DI7="",NA(),DI7)</f>
        <v>-</v>
      </c>
      <c r="DJ6" s="35" t="str">
        <f t="shared" ref="DJ6:DR6" si="12">IF(DJ7="",NA(),DJ7)</f>
        <v>-</v>
      </c>
      <c r="DK6" s="35" t="str">
        <f t="shared" si="12"/>
        <v>-</v>
      </c>
      <c r="DL6" s="35">
        <f t="shared" si="12"/>
        <v>2.93</v>
      </c>
      <c r="DM6" s="35">
        <f t="shared" si="12"/>
        <v>6.16</v>
      </c>
      <c r="DN6" s="35" t="str">
        <f t="shared" si="12"/>
        <v>-</v>
      </c>
      <c r="DO6" s="35" t="str">
        <f t="shared" si="12"/>
        <v>-</v>
      </c>
      <c r="DP6" s="35" t="str">
        <f t="shared" si="12"/>
        <v>-</v>
      </c>
      <c r="DQ6" s="35">
        <f t="shared" si="12"/>
        <v>22.77</v>
      </c>
      <c r="DR6" s="35">
        <f t="shared" si="12"/>
        <v>23.93</v>
      </c>
      <c r="DS6" s="34" t="str">
        <f>IF(DS7="","",IF(DS7="-","【-】","【"&amp;SUBSTITUTE(TEXT(DS7,"#,##0.00"),"-","△")&amp;"】"))</f>
        <v>【24.65】</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0.09</v>
      </c>
      <c r="EO6" s="34" t="str">
        <f>IF(EO7="","",IF(EO7="-","【-】","【"&amp;SUBSTITUTE(TEXT(EO7,"#,##0.00"),"-","△")&amp;"】"))</f>
        <v>【0.10】</v>
      </c>
    </row>
    <row r="7" spans="1:148" s="36" customFormat="1" x14ac:dyDescent="0.15">
      <c r="A7" s="28"/>
      <c r="B7" s="37">
        <v>2017</v>
      </c>
      <c r="C7" s="37">
        <v>252115</v>
      </c>
      <c r="D7" s="37">
        <v>46</v>
      </c>
      <c r="E7" s="37">
        <v>17</v>
      </c>
      <c r="F7" s="37">
        <v>4</v>
      </c>
      <c r="G7" s="37">
        <v>0</v>
      </c>
      <c r="H7" s="37" t="s">
        <v>108</v>
      </c>
      <c r="I7" s="37" t="s">
        <v>109</v>
      </c>
      <c r="J7" s="37" t="s">
        <v>110</v>
      </c>
      <c r="K7" s="37" t="s">
        <v>111</v>
      </c>
      <c r="L7" s="37" t="s">
        <v>112</v>
      </c>
      <c r="M7" s="37" t="s">
        <v>113</v>
      </c>
      <c r="N7" s="38" t="s">
        <v>114</v>
      </c>
      <c r="O7" s="38">
        <v>46.59</v>
      </c>
      <c r="P7" s="38">
        <v>1.38</v>
      </c>
      <c r="Q7" s="38">
        <v>85.73</v>
      </c>
      <c r="R7" s="38">
        <v>2433</v>
      </c>
      <c r="S7" s="38">
        <v>54922</v>
      </c>
      <c r="T7" s="38">
        <v>70.400000000000006</v>
      </c>
      <c r="U7" s="38">
        <v>780.14</v>
      </c>
      <c r="V7" s="38">
        <v>756</v>
      </c>
      <c r="W7" s="38">
        <v>0.8</v>
      </c>
      <c r="X7" s="38">
        <v>945</v>
      </c>
      <c r="Y7" s="38" t="s">
        <v>114</v>
      </c>
      <c r="Z7" s="38" t="s">
        <v>114</v>
      </c>
      <c r="AA7" s="38" t="s">
        <v>114</v>
      </c>
      <c r="AB7" s="38">
        <v>101.56</v>
      </c>
      <c r="AC7" s="38">
        <v>102.25</v>
      </c>
      <c r="AD7" s="38" t="s">
        <v>114</v>
      </c>
      <c r="AE7" s="38" t="s">
        <v>114</v>
      </c>
      <c r="AF7" s="38" t="s">
        <v>114</v>
      </c>
      <c r="AG7" s="38">
        <v>100.85</v>
      </c>
      <c r="AH7" s="38">
        <v>102.13</v>
      </c>
      <c r="AI7" s="38">
        <v>102.38</v>
      </c>
      <c r="AJ7" s="38" t="s">
        <v>114</v>
      </c>
      <c r="AK7" s="38" t="s">
        <v>114</v>
      </c>
      <c r="AL7" s="38" t="s">
        <v>114</v>
      </c>
      <c r="AM7" s="38">
        <v>0</v>
      </c>
      <c r="AN7" s="38">
        <v>0</v>
      </c>
      <c r="AO7" s="38" t="s">
        <v>114</v>
      </c>
      <c r="AP7" s="38" t="s">
        <v>114</v>
      </c>
      <c r="AQ7" s="38" t="s">
        <v>114</v>
      </c>
      <c r="AR7" s="38">
        <v>110.77</v>
      </c>
      <c r="AS7" s="38">
        <v>109.51</v>
      </c>
      <c r="AT7" s="38">
        <v>102.97</v>
      </c>
      <c r="AU7" s="38" t="s">
        <v>114</v>
      </c>
      <c r="AV7" s="38" t="s">
        <v>114</v>
      </c>
      <c r="AW7" s="38" t="s">
        <v>114</v>
      </c>
      <c r="AX7" s="38">
        <v>20.57</v>
      </c>
      <c r="AY7" s="38">
        <v>29.05</v>
      </c>
      <c r="AZ7" s="38" t="s">
        <v>114</v>
      </c>
      <c r="BA7" s="38" t="s">
        <v>114</v>
      </c>
      <c r="BB7" s="38" t="s">
        <v>114</v>
      </c>
      <c r="BC7" s="38">
        <v>46.78</v>
      </c>
      <c r="BD7" s="38">
        <v>47.44</v>
      </c>
      <c r="BE7" s="38">
        <v>54.73</v>
      </c>
      <c r="BF7" s="38" t="s">
        <v>114</v>
      </c>
      <c r="BG7" s="38" t="s">
        <v>114</v>
      </c>
      <c r="BH7" s="38" t="s">
        <v>114</v>
      </c>
      <c r="BI7" s="38">
        <v>944.45</v>
      </c>
      <c r="BJ7" s="38">
        <v>1096.79</v>
      </c>
      <c r="BK7" s="38" t="s">
        <v>114</v>
      </c>
      <c r="BL7" s="38" t="s">
        <v>114</v>
      </c>
      <c r="BM7" s="38" t="s">
        <v>114</v>
      </c>
      <c r="BN7" s="38">
        <v>1298.9100000000001</v>
      </c>
      <c r="BO7" s="38">
        <v>1243.71</v>
      </c>
      <c r="BP7" s="38">
        <v>1225.44</v>
      </c>
      <c r="BQ7" s="38" t="s">
        <v>114</v>
      </c>
      <c r="BR7" s="38" t="s">
        <v>114</v>
      </c>
      <c r="BS7" s="38" t="s">
        <v>114</v>
      </c>
      <c r="BT7" s="38">
        <v>67.680000000000007</v>
      </c>
      <c r="BU7" s="38">
        <v>73.14</v>
      </c>
      <c r="BV7" s="38" t="s">
        <v>114</v>
      </c>
      <c r="BW7" s="38" t="s">
        <v>114</v>
      </c>
      <c r="BX7" s="38" t="s">
        <v>114</v>
      </c>
      <c r="BY7" s="38">
        <v>69.87</v>
      </c>
      <c r="BZ7" s="38">
        <v>74.3</v>
      </c>
      <c r="CA7" s="38">
        <v>75.58</v>
      </c>
      <c r="CB7" s="38" t="s">
        <v>114</v>
      </c>
      <c r="CC7" s="38" t="s">
        <v>114</v>
      </c>
      <c r="CD7" s="38" t="s">
        <v>114</v>
      </c>
      <c r="CE7" s="38">
        <v>230.12</v>
      </c>
      <c r="CF7" s="38">
        <v>215.38</v>
      </c>
      <c r="CG7" s="38" t="s">
        <v>114</v>
      </c>
      <c r="CH7" s="38" t="s">
        <v>114</v>
      </c>
      <c r="CI7" s="38" t="s">
        <v>114</v>
      </c>
      <c r="CJ7" s="38">
        <v>234.96</v>
      </c>
      <c r="CK7" s="38">
        <v>221.81</v>
      </c>
      <c r="CL7" s="38">
        <v>215.23</v>
      </c>
      <c r="CM7" s="38" t="s">
        <v>114</v>
      </c>
      <c r="CN7" s="38" t="s">
        <v>114</v>
      </c>
      <c r="CO7" s="38" t="s">
        <v>114</v>
      </c>
      <c r="CP7" s="38">
        <v>91.51</v>
      </c>
      <c r="CQ7" s="38">
        <v>91.78</v>
      </c>
      <c r="CR7" s="38" t="s">
        <v>114</v>
      </c>
      <c r="CS7" s="38" t="s">
        <v>114</v>
      </c>
      <c r="CT7" s="38" t="s">
        <v>114</v>
      </c>
      <c r="CU7" s="38">
        <v>42.9</v>
      </c>
      <c r="CV7" s="38">
        <v>43.36</v>
      </c>
      <c r="CW7" s="38">
        <v>42.66</v>
      </c>
      <c r="CX7" s="38" t="s">
        <v>114</v>
      </c>
      <c r="CY7" s="38" t="s">
        <v>114</v>
      </c>
      <c r="CZ7" s="38" t="s">
        <v>114</v>
      </c>
      <c r="DA7" s="38">
        <v>95.45</v>
      </c>
      <c r="DB7" s="38">
        <v>97.75</v>
      </c>
      <c r="DC7" s="38" t="s">
        <v>114</v>
      </c>
      <c r="DD7" s="38" t="s">
        <v>114</v>
      </c>
      <c r="DE7" s="38" t="s">
        <v>114</v>
      </c>
      <c r="DF7" s="38">
        <v>83.5</v>
      </c>
      <c r="DG7" s="38">
        <v>83.06</v>
      </c>
      <c r="DH7" s="38">
        <v>82.67</v>
      </c>
      <c r="DI7" s="38" t="s">
        <v>114</v>
      </c>
      <c r="DJ7" s="38" t="s">
        <v>114</v>
      </c>
      <c r="DK7" s="38" t="s">
        <v>114</v>
      </c>
      <c r="DL7" s="38">
        <v>2.93</v>
      </c>
      <c r="DM7" s="38">
        <v>6.16</v>
      </c>
      <c r="DN7" s="38" t="s">
        <v>114</v>
      </c>
      <c r="DO7" s="38" t="s">
        <v>114</v>
      </c>
      <c r="DP7" s="38" t="s">
        <v>114</v>
      </c>
      <c r="DQ7" s="38">
        <v>22.77</v>
      </c>
      <c r="DR7" s="38">
        <v>23.93</v>
      </c>
      <c r="DS7" s="38">
        <v>24.65</v>
      </c>
      <c r="DT7" s="38" t="s">
        <v>114</v>
      </c>
      <c r="DU7" s="38" t="s">
        <v>114</v>
      </c>
      <c r="DV7" s="38" t="s">
        <v>114</v>
      </c>
      <c r="DW7" s="38">
        <v>0</v>
      </c>
      <c r="DX7" s="38">
        <v>0</v>
      </c>
      <c r="DY7" s="38" t="s">
        <v>114</v>
      </c>
      <c r="DZ7" s="38" t="s">
        <v>114</v>
      </c>
      <c r="EA7" s="38" t="s">
        <v>114</v>
      </c>
      <c r="EB7" s="38">
        <v>0</v>
      </c>
      <c r="EC7" s="38">
        <v>0</v>
      </c>
      <c r="ED7" s="38">
        <v>0</v>
      </c>
      <c r="EE7" s="38" t="s">
        <v>114</v>
      </c>
      <c r="EF7" s="38" t="s">
        <v>114</v>
      </c>
      <c r="EG7" s="38" t="s">
        <v>114</v>
      </c>
      <c r="EH7" s="38">
        <v>0</v>
      </c>
      <c r="EI7" s="38">
        <v>0</v>
      </c>
      <c r="EJ7" s="38" t="s">
        <v>114</v>
      </c>
      <c r="EK7" s="38" t="s">
        <v>114</v>
      </c>
      <c r="EL7" s="38" t="s">
        <v>114</v>
      </c>
      <c r="EM7" s="38">
        <v>0.09</v>
      </c>
      <c r="EN7" s="38">
        <v>0.09</v>
      </c>
      <c r="EO7" s="38">
        <v>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2019-02-04T08:54:40Z</cp:lastPrinted>
  <dcterms:created xsi:type="dcterms:W3CDTF">2018-12-03T08:53:27Z</dcterms:created>
  <dcterms:modified xsi:type="dcterms:W3CDTF">2019-02-06T07:28:51Z</dcterms:modified>
  <cp:category/>
</cp:coreProperties>
</file>