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3下水道管理担当\管理担当　大橋\各種調査\経営比較分析表\H30\提出\"/>
    </mc:Choice>
  </mc:AlternateContent>
  <workbookProtection workbookAlgorithmName="SHA-512" workbookHashValue="uworIzjYMzXNWyh51OR51v1bNh4BTM0uSByg6lMm7bh92PX1Vz7aC2pd6e1L2zt1mEFad5uOBKyZR3bABMYcdA==" workbookSaltValue="j9Ih59Hy5hZpu+5poNCcL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<sst xmlns="http://schemas.openxmlformats.org/spreadsheetml/2006/main" count="323" uniqueCount="123">
  <si>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</si>
  <si>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</si>
  <si>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</si>
  <si>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</si>
  <si>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</si>
  <si>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</si>
  <si>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</si>
  <si>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</si>
  <si>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</si>
  <si>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</si>
  <si>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</si>
  <si>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</si>
  <si>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</si>
  <si>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</si>
  <si>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</si>
  <si>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</si>
  <si>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</si>
  <si>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</si>
  <si>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</si>
  <si>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</si>
  <si>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</si>
  <si>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</si>
  <si>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</si>
  <si>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</si>
  <si>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</si>
  <si>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</si>
  <si>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</si>
  <si>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</si>
  <si>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</si>
  <si>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</si>
  <si>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</si>
  <si>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</si>
  <si>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</si>
  <si>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</si>
  <si>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</si>
  <si>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</si>
  <si>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</si>
  <si>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</si>
  <si>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</si>
  <si>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</si>
  <si>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</si>
  <si>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</si>
  <si>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</si>
  <si>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</si>
  <si>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</si>
  <si>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</si>
  <si>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</si>
  <si>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</si>
  <si>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</si>
  <si>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</si>
  <si>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</si>
  <si>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</si>
  <si>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</si>
  <si>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</si>
  <si>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</si>
  <si>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</si>
  <si>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</si>
  <si>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</si>
  <si>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</si>
  <si>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</si>
  <si>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</si>
  <si>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</si>
  <si>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</si>
  <si>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</si>
  <si>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</si>
  <si>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</si>
  <si>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</si>
  <si>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</si>
  <si>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</si>
  <si>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</si>
  <si>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</si>
  <si>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</si>
  <si>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</si>
  <si>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</si>
  <si>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</si>
  <si>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</si>
  <si>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</si>
  <si>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</si>
  <si>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</si>
  <si>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</si>
  <si>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</si>
  <si>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</si>
  <si>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</si>
  <si>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</si>
  <si>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</si>
  <si>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</si>
  <si>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</si>
  <si>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</si>
  <si>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</si>
  <si>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</si>
  <si>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</si>
  <si>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</si>
  <si>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</si>
  <si>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</si>
  <si>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</si>
  <si>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</si>
  <si>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</si>
  <si>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</si>
  <si>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</si>
  <si>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</si>
  <si>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</si>
  <si>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</si>
  <si>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</si>
  <si>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</si>
  <si>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</si>
  <si>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</si>
  <si>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</si>
  <si>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</si>
  <si>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</si>
  <si>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</si>
  <si>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</si>
  <si>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</si>
  <si>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</si>
  <si>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</si>
  <si>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</si>
  <si>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</si>
  <si>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</si>
  <si>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</si>
  <si>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</si>
  <si>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</si>
  <si>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有形固定資産減価償却率は、類似団体と比較して低い水準となっており、施設の老朽化は少ないといえる。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4" eb="36">
      <t>シセツ</t>
    </rPh>
    <rPh sb="37" eb="40">
      <t>ロウキュウカ</t>
    </rPh>
    <rPh sb="41" eb="42">
      <t>スク</t>
    </rPh>
    <rPh sb="51" eb="52">
      <t>カン</t>
    </rPh>
    <rPh sb="52" eb="53">
      <t>キョ</t>
    </rPh>
    <rPh sb="53" eb="56">
      <t>ロウキュウカ</t>
    </rPh>
    <rPh sb="56" eb="57">
      <t>リツ</t>
    </rPh>
    <rPh sb="58" eb="59">
      <t>カン</t>
    </rPh>
    <rPh sb="59" eb="60">
      <t>キョ</t>
    </rPh>
    <rPh sb="60" eb="62">
      <t>カイゼン</t>
    </rPh>
    <rPh sb="62" eb="63">
      <t>リツ</t>
    </rPh>
    <rPh sb="72" eb="74">
      <t>タイヨウ</t>
    </rPh>
    <rPh sb="74" eb="76">
      <t>ネンスウ</t>
    </rPh>
    <rPh sb="77" eb="78">
      <t>コ</t>
    </rPh>
    <rPh sb="80" eb="82">
      <t>カンロ</t>
    </rPh>
    <rPh sb="90" eb="92">
      <t>コンゴ</t>
    </rPh>
    <rPh sb="92" eb="94">
      <t>ゾウカ</t>
    </rPh>
    <rPh sb="101" eb="103">
      <t>ミコ</t>
    </rPh>
    <rPh sb="109" eb="111">
      <t>コウシン</t>
    </rPh>
    <rPh sb="111" eb="113">
      <t>ジュヨウ</t>
    </rPh>
    <rPh sb="114" eb="116">
      <t>ハアク</t>
    </rPh>
    <rPh sb="117" eb="119">
      <t>ヒツヨウ</t>
    </rPh>
    <phoneticPr fontId="4"/>
  </si>
  <si>
    <t>　経常収支比率は100％を下回っており類似団体と比較しても低い水準である。維持管理費の削減等経営改善を進めることが必要である。
　累積欠損金比率は、類似団体と比較しても低い水準である。しかし、欠損金の発生を防ぐため、維持管理費の削減が必要である。
　流動比率は100％を下回っているが、企業債残高が多いことが原因と考えられる。
　企業債残高対事業規模比率は類似団体と比較して低い水準となっている。
　経費回収率は、類似団体と比較して低い水準となっており、料金収入の確保や維持管理費の削減が必要である。
　汚水処理原価は類似団体と比較して高い水準となっており、汚水処理費の削減が必要である。
　施設利用率は類似団体と比較して高い水準となっており、効果的な施設運営ができているといえる。
　水洗化率は、類似団体と比較して高い水準となっている。
　</t>
    <rPh sb="1" eb="3">
      <t>ケイジョウ</t>
    </rPh>
    <rPh sb="3" eb="5">
      <t>シュウシ</t>
    </rPh>
    <rPh sb="5" eb="7">
      <t>ヒリツ</t>
    </rPh>
    <rPh sb="13" eb="15">
      <t>シタマワ</t>
    </rPh>
    <rPh sb="19" eb="21">
      <t>ルイジ</t>
    </rPh>
    <rPh sb="21" eb="23">
      <t>ダンタイ</t>
    </rPh>
    <rPh sb="24" eb="26">
      <t>ヒカク</t>
    </rPh>
    <rPh sb="29" eb="30">
      <t>ヒク</t>
    </rPh>
    <rPh sb="31" eb="33">
      <t>スイジュン</t>
    </rPh>
    <rPh sb="37" eb="39">
      <t>イジ</t>
    </rPh>
    <rPh sb="39" eb="42">
      <t>カンリヒ</t>
    </rPh>
    <rPh sb="43" eb="45">
      <t>サクゲン</t>
    </rPh>
    <rPh sb="45" eb="46">
      <t>ナド</t>
    </rPh>
    <rPh sb="46" eb="48">
      <t>ケイエイ</t>
    </rPh>
    <rPh sb="48" eb="50">
      <t>カイゼン</t>
    </rPh>
    <rPh sb="51" eb="52">
      <t>スス</t>
    </rPh>
    <rPh sb="57" eb="59">
      <t>ヒツヨウ</t>
    </rPh>
    <rPh sb="65" eb="67">
      <t>ルイセキ</t>
    </rPh>
    <rPh sb="67" eb="69">
      <t>ケッソン</t>
    </rPh>
    <rPh sb="69" eb="70">
      <t>キン</t>
    </rPh>
    <rPh sb="70" eb="72">
      <t>ヒリツ</t>
    </rPh>
    <rPh sb="74" eb="76">
      <t>ルイジ</t>
    </rPh>
    <rPh sb="76" eb="78">
      <t>ダンタイ</t>
    </rPh>
    <rPh sb="79" eb="81">
      <t>ヒカク</t>
    </rPh>
    <rPh sb="84" eb="85">
      <t>ヒク</t>
    </rPh>
    <rPh sb="86" eb="88">
      <t>スイジュン</t>
    </rPh>
    <rPh sb="96" eb="99">
      <t>ケッソンキン</t>
    </rPh>
    <rPh sb="100" eb="102">
      <t>ハッセイ</t>
    </rPh>
    <rPh sb="103" eb="104">
      <t>フセ</t>
    </rPh>
    <rPh sb="108" eb="110">
      <t>イジ</t>
    </rPh>
    <rPh sb="110" eb="112">
      <t>カンリ</t>
    </rPh>
    <rPh sb="112" eb="113">
      <t>ヒ</t>
    </rPh>
    <rPh sb="114" eb="116">
      <t>サクゲン</t>
    </rPh>
    <rPh sb="117" eb="119">
      <t>ヒツヨウ</t>
    </rPh>
    <rPh sb="125" eb="127">
      <t>リュウドウ</t>
    </rPh>
    <rPh sb="127" eb="129">
      <t>ヒリツ</t>
    </rPh>
    <rPh sb="135" eb="137">
      <t>シタマワ</t>
    </rPh>
    <rPh sb="143" eb="145">
      <t>キギョウ</t>
    </rPh>
    <rPh sb="145" eb="146">
      <t>サイ</t>
    </rPh>
    <rPh sb="146" eb="148">
      <t>ザンダカ</t>
    </rPh>
    <rPh sb="149" eb="150">
      <t>オオ</t>
    </rPh>
    <rPh sb="154" eb="156">
      <t>ゲンイン</t>
    </rPh>
    <rPh sb="157" eb="158">
      <t>カンガ</t>
    </rPh>
    <rPh sb="165" eb="167">
      <t>キギョウ</t>
    </rPh>
    <rPh sb="167" eb="168">
      <t>サイ</t>
    </rPh>
    <rPh sb="168" eb="170">
      <t>ザンダカ</t>
    </rPh>
    <rPh sb="170" eb="171">
      <t>タイ</t>
    </rPh>
    <rPh sb="171" eb="173">
      <t>ジギョウ</t>
    </rPh>
    <rPh sb="173" eb="175">
      <t>キボ</t>
    </rPh>
    <rPh sb="175" eb="177">
      <t>ヒリツ</t>
    </rPh>
    <rPh sb="178" eb="180">
      <t>ルイジ</t>
    </rPh>
    <rPh sb="180" eb="182">
      <t>ダンタイ</t>
    </rPh>
    <rPh sb="183" eb="185">
      <t>ヒカク</t>
    </rPh>
    <rPh sb="187" eb="188">
      <t>ヒク</t>
    </rPh>
    <rPh sb="189" eb="191">
      <t>スイジュン</t>
    </rPh>
    <rPh sb="200" eb="202">
      <t>ケイヒ</t>
    </rPh>
    <rPh sb="202" eb="204">
      <t>カイシュウ</t>
    </rPh>
    <rPh sb="204" eb="205">
      <t>リツ</t>
    </rPh>
    <rPh sb="207" eb="209">
      <t>ルイジ</t>
    </rPh>
    <rPh sb="209" eb="211">
      <t>ダンタイ</t>
    </rPh>
    <rPh sb="212" eb="214">
      <t>ヒカク</t>
    </rPh>
    <rPh sb="227" eb="229">
      <t>リョウキン</t>
    </rPh>
    <rPh sb="229" eb="231">
      <t>シュウニュウ</t>
    </rPh>
    <rPh sb="232" eb="234">
      <t>カクホ</t>
    </rPh>
    <rPh sb="235" eb="237">
      <t>イジ</t>
    </rPh>
    <rPh sb="237" eb="239">
      <t>カンリ</t>
    </rPh>
    <rPh sb="239" eb="240">
      <t>ヒ</t>
    </rPh>
    <rPh sb="241" eb="243">
      <t>サクゲン</t>
    </rPh>
    <rPh sb="244" eb="246">
      <t>ヒツヨウ</t>
    </rPh>
    <rPh sb="252" eb="254">
      <t>オスイ</t>
    </rPh>
    <rPh sb="254" eb="256">
      <t>ショリ</t>
    </rPh>
    <rPh sb="256" eb="258">
      <t>ゲンカ</t>
    </rPh>
    <rPh sb="259" eb="261">
      <t>ルイジ</t>
    </rPh>
    <rPh sb="261" eb="263">
      <t>ダンタイ</t>
    </rPh>
    <rPh sb="264" eb="266">
      <t>ヒカク</t>
    </rPh>
    <rPh sb="279" eb="281">
      <t>オスイ</t>
    </rPh>
    <rPh sb="281" eb="283">
      <t>ショリ</t>
    </rPh>
    <rPh sb="283" eb="284">
      <t>ヒ</t>
    </rPh>
    <rPh sb="285" eb="287">
      <t>サクゲン</t>
    </rPh>
    <rPh sb="288" eb="290">
      <t>ヒツヨウ</t>
    </rPh>
    <rPh sb="296" eb="298">
      <t>シセツ</t>
    </rPh>
    <rPh sb="298" eb="301">
      <t>リヨウリツ</t>
    </rPh>
    <rPh sb="302" eb="304">
      <t>ルイジ</t>
    </rPh>
    <rPh sb="304" eb="306">
      <t>ダンタイ</t>
    </rPh>
    <rPh sb="307" eb="309">
      <t>ヒカク</t>
    </rPh>
    <rPh sb="311" eb="312">
      <t>タカ</t>
    </rPh>
    <rPh sb="313" eb="315">
      <t>スイジュン</t>
    </rPh>
    <rPh sb="326" eb="328">
      <t>シセツ</t>
    </rPh>
    <rPh sb="328" eb="330">
      <t>ウンエイ</t>
    </rPh>
    <rPh sb="343" eb="346">
      <t>スイセンカ</t>
    </rPh>
    <rPh sb="346" eb="347">
      <t>リツ</t>
    </rPh>
    <rPh sb="349" eb="351">
      <t>ルイジ</t>
    </rPh>
    <rPh sb="351" eb="353">
      <t>ダンタイ</t>
    </rPh>
    <rPh sb="354" eb="356">
      <t>ヒカク</t>
    </rPh>
    <rPh sb="358" eb="359">
      <t>タカ</t>
    </rPh>
    <rPh sb="360" eb="362">
      <t>スイジュン</t>
    </rPh>
    <phoneticPr fontId="4"/>
  </si>
  <si>
    <t>　平成29年度より地方公営企業法を適用し、損益、資産を的確に把握し経営基盤の計画的な強化を図る。
　今後、公共下水道事業に接続し、事業統合を行う。</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0" eb="52">
      <t>コンゴ</t>
    </rPh>
    <rPh sb="53" eb="55">
      <t>コウキョウ</t>
    </rPh>
    <rPh sb="55" eb="58">
      <t>ゲスイドウ</t>
    </rPh>
    <rPh sb="58" eb="60">
      <t>ジギョウ</t>
    </rPh>
    <rPh sb="61" eb="63">
      <t>セツゾク</t>
    </rPh>
    <rPh sb="65" eb="67">
      <t>ジギョウ</t>
    </rPh>
    <rPh sb="67" eb="69">
      <t>トウゴウ</t>
    </rPh>
    <rPh sb="70" eb="7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</si>
</sst>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099-41A9-A5A6-9484CACCBE54}"/>
            </c:ext>
          </c:extLst>
        </c:ser>
        <c:dLbls>
          <c:showLegendKey val="0"/>
          <c:showVal val="0"/>
          <c:showCatName val="0"/>
          <c:showSerName val="0"/>
          <c:showPercent val="0"/>
          <c:showBubbleSize val="0"/>
        </c:dLbls>
        <c:gapWidth val="150"/>
        <c:axId val="281118424"/>
        <c:axId val="2811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6099-41A9-A5A6-9484CACCBE54}"/>
            </c:ext>
          </c:extLst>
        </c:ser>
        <c:dLbls>
          <c:showLegendKey val="0"/>
          <c:showVal val="0"/>
          <c:showCatName val="0"/>
          <c:showSerName val="0"/>
          <c:showPercent val="0"/>
          <c:showBubbleSize val="0"/>
        </c:dLbls>
        <c:marker val="1"/>
        <c:smooth val="0"/>
        <c:axId val="281118424"/>
        <c:axId val="281117248"/>
      </c:lineChart>
      <c:dateAx>
        <c:axId val="281118424"/>
        <c:scaling>
          <c:orientation val="minMax"/>
        </c:scaling>
        <c:delete val="1"/>
        <c:axPos val="b"/>
        <c:numFmt formatCode="ge" sourceLinked="1"/>
        <c:majorTickMark val="none"/>
        <c:minorTickMark val="none"/>
        <c:tickLblPos val="none"/>
        <c:crossAx val="281117248"/>
        <c:crosses val="autoZero"/>
        <c:auto val="1"/>
        <c:lblOffset val="100"/>
        <c:baseTimeUnit val="years"/>
      </c:dateAx>
      <c:valAx>
        <c:axId val="2811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1184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65.040000000000006</c:v>
                </c:pt>
              </c:numCache>
            </c:numRef>
          </c:val>
          <c:extLst xmlns:c16r2="http://schemas.microsoft.com/office/drawing/2015/06/chart">
            <c:ext xmlns:c16="http://schemas.microsoft.com/office/drawing/2014/chart" uri="{C3380CC4-5D6E-409C-BE32-E72D297353CC}">
              <c16:uniqueId val="{00000000-026D-4B88-B36E-3C5CB55D989C}"/>
            </c:ext>
          </c:extLst>
        </c:ser>
        <c:dLbls>
          <c:showLegendKey val="0"/>
          <c:showVal val="0"/>
          <c:showCatName val="0"/>
          <c:showSerName val="0"/>
          <c:showPercent val="0"/>
          <c:showBubbleSize val="0"/>
        </c:dLbls>
        <c:gapWidth val="150"/>
        <c:axId val="282415760"/>
        <c:axId val="36601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51.75</c:v>
                </c:pt>
              </c:numCache>
            </c:numRef>
          </c:val>
          <c:smooth val="0"/>
          <c:extLst xmlns:c16r2="http://schemas.microsoft.com/office/drawing/2015/06/chart">
            <c:ext xmlns:c16="http://schemas.microsoft.com/office/drawing/2014/chart" uri="{C3380CC4-5D6E-409C-BE32-E72D297353CC}">
              <c16:uniqueId val="{00000001-026D-4B88-B36E-3C5CB55D989C}"/>
            </c:ext>
          </c:extLst>
        </c:ser>
        <c:dLbls>
          <c:showLegendKey val="0"/>
          <c:showVal val="0"/>
          <c:showCatName val="0"/>
          <c:showSerName val="0"/>
          <c:showPercent val="0"/>
          <c:showBubbleSize val="0"/>
        </c:dLbls>
        <c:marker val="1"/>
        <c:smooth val="0"/>
        <c:axId val="282415760"/>
        <c:axId val="366011536"/>
      </c:lineChart>
      <c:dateAx>
        <c:axId val="282415760"/>
        <c:scaling>
          <c:orientation val="minMax"/>
        </c:scaling>
        <c:delete val="1"/>
        <c:axPos val="b"/>
        <c:numFmt formatCode="ge" sourceLinked="1"/>
        <c:majorTickMark val="none"/>
        <c:minorTickMark val="none"/>
        <c:tickLblPos val="none"/>
        <c:crossAx val="366011536"/>
        <c:crosses val="autoZero"/>
        <c:auto val="1"/>
        <c:lblOffset val="100"/>
        <c:baseTimeUnit val="years"/>
      </c:dateAx>
      <c:valAx>
        <c:axId val="36601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1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98.97</c:v>
                </c:pt>
              </c:numCache>
            </c:numRef>
          </c:val>
          <c:extLst xmlns:c16r2="http://schemas.microsoft.com/office/drawing/2015/06/chart">
            <c:ext xmlns:c16="http://schemas.microsoft.com/office/drawing/2014/chart" uri="{C3380CC4-5D6E-409C-BE32-E72D297353CC}">
              <c16:uniqueId val="{00000000-1A13-494D-A0F7-98E169FFEBBA}"/>
            </c:ext>
          </c:extLst>
        </c:ser>
        <c:dLbls>
          <c:showLegendKey val="0"/>
          <c:showVal val="0"/>
          <c:showCatName val="0"/>
          <c:showSerName val="0"/>
          <c:showPercent val="0"/>
          <c:showBubbleSize val="0"/>
        </c:dLbls>
        <c:gapWidth val="150"/>
        <c:axId val="366012712"/>
        <c:axId val="36601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84.84</c:v>
                </c:pt>
              </c:numCache>
            </c:numRef>
          </c:val>
          <c:smooth val="0"/>
          <c:extLst xmlns:c16r2="http://schemas.microsoft.com/office/drawing/2015/06/chart">
            <c:ext xmlns:c16="http://schemas.microsoft.com/office/drawing/2014/chart" uri="{C3380CC4-5D6E-409C-BE32-E72D297353CC}">
              <c16:uniqueId val="{00000001-1A13-494D-A0F7-98E169FFEBBA}"/>
            </c:ext>
          </c:extLst>
        </c:ser>
        <c:dLbls>
          <c:showLegendKey val="0"/>
          <c:showVal val="0"/>
          <c:showCatName val="0"/>
          <c:showSerName val="0"/>
          <c:showPercent val="0"/>
          <c:showBubbleSize val="0"/>
        </c:dLbls>
        <c:marker val="1"/>
        <c:smooth val="0"/>
        <c:axId val="366012712"/>
        <c:axId val="366013104"/>
      </c:lineChart>
      <c:dateAx>
        <c:axId val="366012712"/>
        <c:scaling>
          <c:orientation val="minMax"/>
        </c:scaling>
        <c:delete val="1"/>
        <c:axPos val="b"/>
        <c:numFmt formatCode="ge" sourceLinked="1"/>
        <c:majorTickMark val="none"/>
        <c:minorTickMark val="none"/>
        <c:tickLblPos val="none"/>
        <c:crossAx val="366013104"/>
        <c:crosses val="autoZero"/>
        <c:auto val="1"/>
        <c:lblOffset val="100"/>
        <c:baseTimeUnit val="years"/>
      </c:dateAx>
      <c:valAx>
        <c:axId val="36601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89.13</c:v>
                </c:pt>
              </c:numCache>
            </c:numRef>
          </c:val>
          <c:extLst xmlns:c16r2="http://schemas.microsoft.com/office/drawing/2015/06/chart">
            <c:ext xmlns:c16="http://schemas.microsoft.com/office/drawing/2014/chart" uri="{C3380CC4-5D6E-409C-BE32-E72D297353CC}">
              <c16:uniqueId val="{00000000-751C-46E4-B5D6-1AEFEB9BCBDD}"/>
            </c:ext>
          </c:extLst>
        </c:ser>
        <c:dLbls>
          <c:showLegendKey val="0"/>
          <c:showVal val="0"/>
          <c:showCatName val="0"/>
          <c:showSerName val="0"/>
          <c:showPercent val="0"/>
          <c:showBubbleSize val="0"/>
        </c:dLbls>
        <c:gapWidth val="150"/>
        <c:axId val="281119600"/>
        <c:axId val="28111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100.95</c:v>
                </c:pt>
              </c:numCache>
            </c:numRef>
          </c:val>
          <c:smooth val="0"/>
          <c:extLst xmlns:c16r2="http://schemas.microsoft.com/office/drawing/2015/06/chart">
            <c:ext xmlns:c16="http://schemas.microsoft.com/office/drawing/2014/chart" uri="{C3380CC4-5D6E-409C-BE32-E72D297353CC}">
              <c16:uniqueId val="{00000001-751C-46E4-B5D6-1AEFEB9BCBDD}"/>
            </c:ext>
          </c:extLst>
        </c:ser>
        <c:dLbls>
          <c:showLegendKey val="0"/>
          <c:showVal val="0"/>
          <c:showCatName val="0"/>
          <c:showSerName val="0"/>
          <c:showPercent val="0"/>
          <c:showBubbleSize val="0"/>
        </c:dLbls>
        <c:marker val="1"/>
        <c:smooth val="0"/>
        <c:axId val="281119600"/>
        <c:axId val="281119992"/>
      </c:lineChart>
      <c:dateAx>
        <c:axId val="281119600"/>
        <c:scaling>
          <c:orientation val="minMax"/>
        </c:scaling>
        <c:delete val="1"/>
        <c:axPos val="b"/>
        <c:numFmt formatCode="ge" sourceLinked="1"/>
        <c:majorTickMark val="none"/>
        <c:minorTickMark val="none"/>
        <c:tickLblPos val="none"/>
        <c:crossAx val="281119992"/>
        <c:crosses val="autoZero"/>
        <c:auto val="1"/>
        <c:lblOffset val="100"/>
        <c:baseTimeUnit val="years"/>
      </c:dateAx>
      <c:valAx>
        <c:axId val="28111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11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6.23</c:v>
                </c:pt>
              </c:numCache>
            </c:numRef>
          </c:val>
          <c:extLst xmlns:c16r2="http://schemas.microsoft.com/office/drawing/2015/06/chart">
            <c:ext xmlns:c16="http://schemas.microsoft.com/office/drawing/2014/chart" uri="{C3380CC4-5D6E-409C-BE32-E72D297353CC}">
              <c16:uniqueId val="{00000000-9300-4CF9-852A-B0DB6AD94460}"/>
            </c:ext>
          </c:extLst>
        </c:ser>
        <c:dLbls>
          <c:showLegendKey val="0"/>
          <c:showVal val="0"/>
          <c:showCatName val="0"/>
          <c:showSerName val="0"/>
          <c:showPercent val="0"/>
          <c:showBubbleSize val="0"/>
        </c:dLbls>
        <c:gapWidth val="150"/>
        <c:axId val="282302024"/>
        <c:axId val="28230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24.87</c:v>
                </c:pt>
              </c:numCache>
            </c:numRef>
          </c:val>
          <c:smooth val="0"/>
          <c:extLst xmlns:c16r2="http://schemas.microsoft.com/office/drawing/2015/06/chart">
            <c:ext xmlns:c16="http://schemas.microsoft.com/office/drawing/2014/chart" uri="{C3380CC4-5D6E-409C-BE32-E72D297353CC}">
              <c16:uniqueId val="{00000001-9300-4CF9-852A-B0DB6AD94460}"/>
            </c:ext>
          </c:extLst>
        </c:ser>
        <c:dLbls>
          <c:showLegendKey val="0"/>
          <c:showVal val="0"/>
          <c:showCatName val="0"/>
          <c:showSerName val="0"/>
          <c:showPercent val="0"/>
          <c:showBubbleSize val="0"/>
        </c:dLbls>
        <c:marker val="1"/>
        <c:smooth val="0"/>
        <c:axId val="282302024"/>
        <c:axId val="282302416"/>
      </c:lineChart>
      <c:dateAx>
        <c:axId val="282302024"/>
        <c:scaling>
          <c:orientation val="minMax"/>
        </c:scaling>
        <c:delete val="1"/>
        <c:axPos val="b"/>
        <c:numFmt formatCode="ge" sourceLinked="1"/>
        <c:majorTickMark val="none"/>
        <c:minorTickMark val="none"/>
        <c:tickLblPos val="none"/>
        <c:crossAx val="282302416"/>
        <c:crosses val="autoZero"/>
        <c:auto val="1"/>
        <c:lblOffset val="100"/>
        <c:baseTimeUnit val="years"/>
      </c:dateAx>
      <c:valAx>
        <c:axId val="28230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3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E6B-4A29-98CB-AF88DFF9153D}"/>
            </c:ext>
          </c:extLst>
        </c:ser>
        <c:dLbls>
          <c:showLegendKey val="0"/>
          <c:showVal val="0"/>
          <c:showCatName val="0"/>
          <c:showSerName val="0"/>
          <c:showPercent val="0"/>
          <c:showBubbleSize val="0"/>
        </c:dLbls>
        <c:gapWidth val="150"/>
        <c:axId val="282303592"/>
        <c:axId val="28230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5E6B-4A29-98CB-AF88DFF9153D}"/>
            </c:ext>
          </c:extLst>
        </c:ser>
        <c:dLbls>
          <c:showLegendKey val="0"/>
          <c:showVal val="0"/>
          <c:showCatName val="0"/>
          <c:showSerName val="0"/>
          <c:showPercent val="0"/>
          <c:showBubbleSize val="0"/>
        </c:dLbls>
        <c:marker val="1"/>
        <c:smooth val="0"/>
        <c:axId val="282303592"/>
        <c:axId val="282303984"/>
      </c:lineChart>
      <c:dateAx>
        <c:axId val="282303592"/>
        <c:scaling>
          <c:orientation val="minMax"/>
        </c:scaling>
        <c:delete val="1"/>
        <c:axPos val="b"/>
        <c:numFmt formatCode="ge" sourceLinked="1"/>
        <c:majorTickMark val="none"/>
        <c:minorTickMark val="none"/>
        <c:tickLblPos val="none"/>
        <c:crossAx val="282303984"/>
        <c:crosses val="autoZero"/>
        <c:auto val="1"/>
        <c:lblOffset val="100"/>
        <c:baseTimeUnit val="years"/>
      </c:dateAx>
      <c:valAx>
        <c:axId val="28230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30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42.84</c:v>
                </c:pt>
              </c:numCache>
            </c:numRef>
          </c:val>
          <c:extLst xmlns:c16r2="http://schemas.microsoft.com/office/drawing/2015/06/chart">
            <c:ext xmlns:c16="http://schemas.microsoft.com/office/drawing/2014/chart" uri="{C3380CC4-5D6E-409C-BE32-E72D297353CC}">
              <c16:uniqueId val="{00000000-F499-4E28-ACA1-7F117F72AE20}"/>
            </c:ext>
          </c:extLst>
        </c:ser>
        <c:dLbls>
          <c:showLegendKey val="0"/>
          <c:showVal val="0"/>
          <c:showCatName val="0"/>
          <c:showSerName val="0"/>
          <c:showPercent val="0"/>
          <c:showBubbleSize val="0"/>
        </c:dLbls>
        <c:gapWidth val="150"/>
        <c:axId val="282414192"/>
        <c:axId val="28241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224.04</c:v>
                </c:pt>
              </c:numCache>
            </c:numRef>
          </c:val>
          <c:smooth val="0"/>
          <c:extLst xmlns:c16r2="http://schemas.microsoft.com/office/drawing/2015/06/chart">
            <c:ext xmlns:c16="http://schemas.microsoft.com/office/drawing/2014/chart" uri="{C3380CC4-5D6E-409C-BE32-E72D297353CC}">
              <c16:uniqueId val="{00000001-F499-4E28-ACA1-7F117F72AE20}"/>
            </c:ext>
          </c:extLst>
        </c:ser>
        <c:dLbls>
          <c:showLegendKey val="0"/>
          <c:showVal val="0"/>
          <c:showCatName val="0"/>
          <c:showSerName val="0"/>
          <c:showPercent val="0"/>
          <c:showBubbleSize val="0"/>
        </c:dLbls>
        <c:marker val="1"/>
        <c:smooth val="0"/>
        <c:axId val="282414192"/>
        <c:axId val="282414584"/>
      </c:lineChart>
      <c:dateAx>
        <c:axId val="282414192"/>
        <c:scaling>
          <c:orientation val="minMax"/>
        </c:scaling>
        <c:delete val="1"/>
        <c:axPos val="b"/>
        <c:numFmt formatCode="ge" sourceLinked="1"/>
        <c:majorTickMark val="none"/>
        <c:minorTickMark val="none"/>
        <c:tickLblPos val="none"/>
        <c:crossAx val="282414584"/>
        <c:crosses val="autoZero"/>
        <c:auto val="1"/>
        <c:lblOffset val="100"/>
        <c:baseTimeUnit val="years"/>
      </c:dateAx>
      <c:valAx>
        <c:axId val="28241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1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18.760000000000002</c:v>
                </c:pt>
              </c:numCache>
            </c:numRef>
          </c:val>
          <c:extLst xmlns:c16r2="http://schemas.microsoft.com/office/drawing/2015/06/chart">
            <c:ext xmlns:c16="http://schemas.microsoft.com/office/drawing/2014/chart" uri="{C3380CC4-5D6E-409C-BE32-E72D297353CC}">
              <c16:uniqueId val="{00000000-2F9E-433A-8D17-FCC61CA9C3D5}"/>
            </c:ext>
          </c:extLst>
        </c:ser>
        <c:dLbls>
          <c:showLegendKey val="0"/>
          <c:showVal val="0"/>
          <c:showCatName val="0"/>
          <c:showSerName val="0"/>
          <c:showPercent val="0"/>
          <c:showBubbleSize val="0"/>
        </c:dLbls>
        <c:gapWidth val="150"/>
        <c:axId val="282416152"/>
        <c:axId val="28258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29.91</c:v>
                </c:pt>
              </c:numCache>
            </c:numRef>
          </c:val>
          <c:smooth val="0"/>
          <c:extLst xmlns:c16r2="http://schemas.microsoft.com/office/drawing/2015/06/chart">
            <c:ext xmlns:c16="http://schemas.microsoft.com/office/drawing/2014/chart" uri="{C3380CC4-5D6E-409C-BE32-E72D297353CC}">
              <c16:uniqueId val="{00000001-2F9E-433A-8D17-FCC61CA9C3D5}"/>
            </c:ext>
          </c:extLst>
        </c:ser>
        <c:dLbls>
          <c:showLegendKey val="0"/>
          <c:showVal val="0"/>
          <c:showCatName val="0"/>
          <c:showSerName val="0"/>
          <c:showPercent val="0"/>
          <c:showBubbleSize val="0"/>
        </c:dLbls>
        <c:marker val="1"/>
        <c:smooth val="0"/>
        <c:axId val="282416152"/>
        <c:axId val="282583816"/>
      </c:lineChart>
      <c:dateAx>
        <c:axId val="282416152"/>
        <c:scaling>
          <c:orientation val="minMax"/>
        </c:scaling>
        <c:delete val="1"/>
        <c:axPos val="b"/>
        <c:numFmt formatCode="ge" sourceLinked="1"/>
        <c:majorTickMark val="none"/>
        <c:minorTickMark val="none"/>
        <c:tickLblPos val="none"/>
        <c:crossAx val="282583816"/>
        <c:crosses val="autoZero"/>
        <c:auto val="1"/>
        <c:lblOffset val="100"/>
        <c:baseTimeUnit val="years"/>
      </c:dateAx>
      <c:valAx>
        <c:axId val="28258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1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594.9</c:v>
                </c:pt>
              </c:numCache>
            </c:numRef>
          </c:val>
          <c:extLst xmlns:c16r2="http://schemas.microsoft.com/office/drawing/2015/06/chart">
            <c:ext xmlns:c16="http://schemas.microsoft.com/office/drawing/2014/chart" uri="{C3380CC4-5D6E-409C-BE32-E72D297353CC}">
              <c16:uniqueId val="{00000000-27F5-4052-8F24-5FB5025F71E4}"/>
            </c:ext>
          </c:extLst>
        </c:ser>
        <c:dLbls>
          <c:showLegendKey val="0"/>
          <c:showVal val="0"/>
          <c:showCatName val="0"/>
          <c:showSerName val="0"/>
          <c:showPercent val="0"/>
          <c:showBubbleSize val="0"/>
        </c:dLbls>
        <c:gapWidth val="150"/>
        <c:axId val="282584992"/>
        <c:axId val="28258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855.8</c:v>
                </c:pt>
              </c:numCache>
            </c:numRef>
          </c:val>
          <c:smooth val="0"/>
          <c:extLst xmlns:c16r2="http://schemas.microsoft.com/office/drawing/2015/06/chart">
            <c:ext xmlns:c16="http://schemas.microsoft.com/office/drawing/2014/chart" uri="{C3380CC4-5D6E-409C-BE32-E72D297353CC}">
              <c16:uniqueId val="{00000001-27F5-4052-8F24-5FB5025F71E4}"/>
            </c:ext>
          </c:extLst>
        </c:ser>
        <c:dLbls>
          <c:showLegendKey val="0"/>
          <c:showVal val="0"/>
          <c:showCatName val="0"/>
          <c:showSerName val="0"/>
          <c:showPercent val="0"/>
          <c:showBubbleSize val="0"/>
        </c:dLbls>
        <c:marker val="1"/>
        <c:smooth val="0"/>
        <c:axId val="282584992"/>
        <c:axId val="282585384"/>
      </c:lineChart>
      <c:dateAx>
        <c:axId val="282584992"/>
        <c:scaling>
          <c:orientation val="minMax"/>
        </c:scaling>
        <c:delete val="1"/>
        <c:axPos val="b"/>
        <c:numFmt formatCode="ge" sourceLinked="1"/>
        <c:majorTickMark val="none"/>
        <c:minorTickMark val="none"/>
        <c:tickLblPos val="none"/>
        <c:crossAx val="282585384"/>
        <c:crosses val="autoZero"/>
        <c:auto val="1"/>
        <c:lblOffset val="100"/>
        <c:baseTimeUnit val="years"/>
      </c:dateAx>
      <c:valAx>
        <c:axId val="28258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45.13</c:v>
                </c:pt>
              </c:numCache>
            </c:numRef>
          </c:val>
          <c:extLst xmlns:c16r2="http://schemas.microsoft.com/office/drawing/2015/06/chart">
            <c:ext xmlns:c16="http://schemas.microsoft.com/office/drawing/2014/chart" uri="{C3380CC4-5D6E-409C-BE32-E72D297353CC}">
              <c16:uniqueId val="{00000000-D317-45E9-AEFD-1C5180A49276}"/>
            </c:ext>
          </c:extLst>
        </c:ser>
        <c:dLbls>
          <c:showLegendKey val="0"/>
          <c:showVal val="0"/>
          <c:showCatName val="0"/>
          <c:showSerName val="0"/>
          <c:showPercent val="0"/>
          <c:showBubbleSize val="0"/>
        </c:dLbls>
        <c:gapWidth val="150"/>
        <c:axId val="282413800"/>
        <c:axId val="2824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59.8</c:v>
                </c:pt>
              </c:numCache>
            </c:numRef>
          </c:val>
          <c:smooth val="0"/>
          <c:extLst xmlns:c16r2="http://schemas.microsoft.com/office/drawing/2015/06/chart">
            <c:ext xmlns:c16="http://schemas.microsoft.com/office/drawing/2014/chart" uri="{C3380CC4-5D6E-409C-BE32-E72D297353CC}">
              <c16:uniqueId val="{00000001-D317-45E9-AEFD-1C5180A49276}"/>
            </c:ext>
          </c:extLst>
        </c:ser>
        <c:dLbls>
          <c:showLegendKey val="0"/>
          <c:showVal val="0"/>
          <c:showCatName val="0"/>
          <c:showSerName val="0"/>
          <c:showPercent val="0"/>
          <c:showBubbleSize val="0"/>
        </c:dLbls>
        <c:marker val="1"/>
        <c:smooth val="0"/>
        <c:axId val="282413800"/>
        <c:axId val="282413408"/>
      </c:lineChart>
      <c:dateAx>
        <c:axId val="282413800"/>
        <c:scaling>
          <c:orientation val="minMax"/>
        </c:scaling>
        <c:delete val="1"/>
        <c:axPos val="b"/>
        <c:numFmt formatCode="ge" sourceLinked="1"/>
        <c:majorTickMark val="none"/>
        <c:minorTickMark val="none"/>
        <c:tickLblPos val="none"/>
        <c:crossAx val="282413408"/>
        <c:crosses val="autoZero"/>
        <c:auto val="1"/>
        <c:lblOffset val="100"/>
        <c:baseTimeUnit val="years"/>
      </c:dateAx>
      <c:valAx>
        <c:axId val="2824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307.23</c:v>
                </c:pt>
              </c:numCache>
            </c:numRef>
          </c:val>
          <c:extLst xmlns:c16r2="http://schemas.microsoft.com/office/drawing/2015/06/chart">
            <c:ext xmlns:c16="http://schemas.microsoft.com/office/drawing/2014/chart" uri="{C3380CC4-5D6E-409C-BE32-E72D297353CC}">
              <c16:uniqueId val="{00000000-2654-49E1-B108-13B9E4862146}"/>
            </c:ext>
          </c:extLst>
        </c:ser>
        <c:dLbls>
          <c:showLegendKey val="0"/>
          <c:showVal val="0"/>
          <c:showCatName val="0"/>
          <c:showSerName val="0"/>
          <c:showPercent val="0"/>
          <c:showBubbleSize val="0"/>
        </c:dLbls>
        <c:gapWidth val="150"/>
        <c:axId val="282586560"/>
        <c:axId val="28258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263.76</c:v>
                </c:pt>
              </c:numCache>
            </c:numRef>
          </c:val>
          <c:smooth val="0"/>
          <c:extLst xmlns:c16r2="http://schemas.microsoft.com/office/drawing/2015/06/chart">
            <c:ext xmlns:c16="http://schemas.microsoft.com/office/drawing/2014/chart" uri="{C3380CC4-5D6E-409C-BE32-E72D297353CC}">
              <c16:uniqueId val="{00000001-2654-49E1-B108-13B9E4862146}"/>
            </c:ext>
          </c:extLst>
        </c:ser>
        <c:dLbls>
          <c:showLegendKey val="0"/>
          <c:showVal val="0"/>
          <c:showCatName val="0"/>
          <c:showSerName val="0"/>
          <c:showPercent val="0"/>
          <c:showBubbleSize val="0"/>
        </c:dLbls>
        <c:marker val="1"/>
        <c:smooth val="0"/>
        <c:axId val="282586560"/>
        <c:axId val="282586952"/>
      </c:lineChart>
      <c:dateAx>
        <c:axId val="282586560"/>
        <c:scaling>
          <c:orientation val="minMax"/>
        </c:scaling>
        <c:delete val="1"/>
        <c:axPos val="b"/>
        <c:numFmt formatCode="ge" sourceLinked="1"/>
        <c:majorTickMark val="none"/>
        <c:minorTickMark val="none"/>
        <c:tickLblPos val="none"/>
        <c:crossAx val="282586952"/>
        <c:crosses val="autoZero"/>
        <c:auto val="1"/>
        <c:lblOffset val="100"/>
        <c:baseTimeUnit val="years"/>
      </c:dateAx>
      <c:valAx>
        <c:axId val="28258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野洲市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51097</v>
      </c>
      <c r="AM8" s="50"/>
      <c r="AN8" s="50"/>
      <c r="AO8" s="50"/>
      <c r="AP8" s="50"/>
      <c r="AQ8" s="50"/>
      <c r="AR8" s="50"/>
      <c r="AS8" s="50"/>
      <c r="AT8" s="45">
        <f>データ!T6</f>
        <v>80.14</v>
      </c>
      <c r="AU8" s="45"/>
      <c r="AV8" s="45"/>
      <c r="AW8" s="45"/>
      <c r="AX8" s="45"/>
      <c r="AY8" s="45"/>
      <c r="AZ8" s="45"/>
      <c r="BA8" s="45"/>
      <c r="BB8" s="45">
        <f>データ!U6</f>
        <v>637.6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74.23</v>
      </c>
      <c r="J10" s="45"/>
      <c r="K10" s="45"/>
      <c r="L10" s="45"/>
      <c r="M10" s="45"/>
      <c r="N10" s="45"/>
      <c r="O10" s="45"/>
      <c r="P10" s="45">
        <f>データ!P6</f>
        <v>5.33</v>
      </c>
      <c r="Q10" s="45"/>
      <c r="R10" s="45"/>
      <c r="S10" s="45"/>
      <c r="T10" s="45"/>
      <c r="U10" s="45"/>
      <c r="V10" s="45"/>
      <c r="W10" s="45">
        <f>データ!Q6</f>
        <v>86.83</v>
      </c>
      <c r="X10" s="45"/>
      <c r="Y10" s="45"/>
      <c r="Z10" s="45"/>
      <c r="AA10" s="45"/>
      <c r="AB10" s="45"/>
      <c r="AC10" s="45"/>
      <c r="AD10" s="50">
        <f>データ!R6</f>
        <v>2867</v>
      </c>
      <c r="AE10" s="50"/>
      <c r="AF10" s="50"/>
      <c r="AG10" s="50"/>
      <c r="AH10" s="50"/>
      <c r="AI10" s="50"/>
      <c r="AJ10" s="50"/>
      <c r="AK10" s="2"/>
      <c r="AL10" s="50">
        <f>データ!V6</f>
        <v>2712</v>
      </c>
      <c r="AM10" s="50"/>
      <c r="AN10" s="50"/>
      <c r="AO10" s="50"/>
      <c r="AP10" s="50"/>
      <c r="AQ10" s="50"/>
      <c r="AR10" s="50"/>
      <c r="AS10" s="50"/>
      <c r="AT10" s="45">
        <f>データ!W6</f>
        <v>0.75</v>
      </c>
      <c r="AU10" s="45"/>
      <c r="AV10" s="45"/>
      <c r="AW10" s="45"/>
      <c r="AX10" s="45"/>
      <c r="AY10" s="45"/>
      <c r="AZ10" s="45"/>
      <c r="BA10" s="45"/>
      <c r="BB10" s="45">
        <f>データ!X6</f>
        <v>3616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uTDaZHCE6BRaL+FhkC5OwmdvXVMPRdUogFG4s9elRfR6EV+T/r0Uw+0U8EL+Jb14I2mPqBEpoTX11Oh1IIVaRA==" saltValue="E1zBR0dAgIDYiuAb7tU+o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252107</v>
      </c>
      <c r="D6" s="33">
        <f t="shared" si="3"/>
        <v>46</v>
      </c>
      <c r="E6" s="33">
        <f t="shared" si="3"/>
        <v>17</v>
      </c>
      <c r="F6" s="33">
        <f t="shared" si="3"/>
        <v>5</v>
      </c>
      <c r="G6" s="33">
        <f t="shared" si="3"/>
        <v>0</v>
      </c>
      <c r="H6" s="33" t="str">
        <f t="shared" si="3"/>
        <v>滋賀県　野洲市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74.23</v>
      </c>
      <c r="P6" s="34">
        <f t="shared" si="3"/>
        <v>5.33</v>
      </c>
      <c r="Q6" s="34">
        <f t="shared" si="3"/>
        <v>86.83</v>
      </c>
      <c r="R6" s="34">
        <f t="shared" si="3"/>
        <v>2867</v>
      </c>
      <c r="S6" s="34">
        <f t="shared" si="3"/>
        <v>51097</v>
      </c>
      <c r="T6" s="34">
        <f t="shared" si="3"/>
        <v>80.14</v>
      </c>
      <c r="U6" s="34">
        <f t="shared" si="3"/>
        <v>637.6</v>
      </c>
      <c r="V6" s="34">
        <f t="shared" si="3"/>
        <v>2712</v>
      </c>
      <c r="W6" s="34">
        <f t="shared" si="3"/>
        <v>0.75</v>
      </c>
      <c r="X6" s="34">
        <f t="shared" si="3"/>
        <v>3616</v>
      </c>
      <c r="Y6" s="35" t="str">
        <f>IF(Y7="",NA(),Y7)</f>
        <v>-</v>
      </c>
      <c r="Z6" s="35" t="str">
        <f t="shared" ref="Z6:AH6" si="4">IF(Z7="",NA(),Z7)</f>
        <v>-</v>
      </c>
      <c r="AA6" s="35" t="str">
        <f t="shared" si="4"/>
        <v>-</v>
      </c>
      <c r="AB6" s="35" t="str">
        <f t="shared" si="4"/>
        <v>-</v>
      </c>
      <c r="AC6" s="35">
        <f t="shared" si="4"/>
        <v>89.13</v>
      </c>
      <c r="AD6" s="35" t="str">
        <f t="shared" si="4"/>
        <v>-</v>
      </c>
      <c r="AE6" s="35" t="str">
        <f t="shared" si="4"/>
        <v>-</v>
      </c>
      <c r="AF6" s="35" t="str">
        <f t="shared" si="4"/>
        <v>-</v>
      </c>
      <c r="AG6" s="35" t="str">
        <f t="shared" si="4"/>
        <v>-</v>
      </c>
      <c r="AH6" s="35">
        <f t="shared" si="4"/>
        <v>100.95</v>
      </c>
      <c r="AI6" s="34" t="str">
        <f>IF(AI7="","",IF(AI7="-","【-】","【"&amp;SUBSTITUTE(TEXT(AI7,"#,##0.00"),"-","△")&amp;"】"))</f>
        <v>【100.96】</v>
      </c>
      <c r="AJ6" s="35" t="str">
        <f>IF(AJ7="",NA(),AJ7)</f>
        <v>-</v>
      </c>
      <c r="AK6" s="35" t="str">
        <f t="shared" ref="AK6:AS6" si="5">IF(AK7="",NA(),AK7)</f>
        <v>-</v>
      </c>
      <c r="AL6" s="35" t="str">
        <f t="shared" si="5"/>
        <v>-</v>
      </c>
      <c r="AM6" s="35" t="str">
        <f t="shared" si="5"/>
        <v>-</v>
      </c>
      <c r="AN6" s="35">
        <f t="shared" si="5"/>
        <v>42.84</v>
      </c>
      <c r="AO6" s="35" t="str">
        <f t="shared" si="5"/>
        <v>-</v>
      </c>
      <c r="AP6" s="35" t="str">
        <f t="shared" si="5"/>
        <v>-</v>
      </c>
      <c r="AQ6" s="35" t="str">
        <f t="shared" si="5"/>
        <v>-</v>
      </c>
      <c r="AR6" s="35" t="str">
        <f t="shared" si="5"/>
        <v>-</v>
      </c>
      <c r="AS6" s="35">
        <f t="shared" si="5"/>
        <v>224.04</v>
      </c>
      <c r="AT6" s="34" t="str">
        <f>IF(AT7="","",IF(AT7="-","【-】","【"&amp;SUBSTITUTE(TEXT(AT7,"#,##0.00"),"-","△")&amp;"】"))</f>
        <v>【198.51】</v>
      </c>
      <c r="AU6" s="35" t="str">
        <f>IF(AU7="",NA(),AU7)</f>
        <v>-</v>
      </c>
      <c r="AV6" s="35" t="str">
        <f t="shared" ref="AV6:BD6" si="6">IF(AV7="",NA(),AV7)</f>
        <v>-</v>
      </c>
      <c r="AW6" s="35" t="str">
        <f t="shared" si="6"/>
        <v>-</v>
      </c>
      <c r="AX6" s="35" t="str">
        <f t="shared" si="6"/>
        <v>-</v>
      </c>
      <c r="AY6" s="35">
        <f t="shared" si="6"/>
        <v>18.760000000000002</v>
      </c>
      <c r="AZ6" s="35" t="str">
        <f t="shared" si="6"/>
        <v>-</v>
      </c>
      <c r="BA6" s="35" t="str">
        <f t="shared" si="6"/>
        <v>-</v>
      </c>
      <c r="BB6" s="35" t="str">
        <f t="shared" si="6"/>
        <v>-</v>
      </c>
      <c r="BC6" s="35" t="str">
        <f t="shared" si="6"/>
        <v>-</v>
      </c>
      <c r="BD6" s="35">
        <f t="shared" si="6"/>
        <v>29.91</v>
      </c>
      <c r="BE6" s="34" t="str">
        <f>IF(BE7="","",IF(BE7="-","【-】","【"&amp;SUBSTITUTE(TEXT(BE7,"#,##0.00"),"-","△")&amp;"】"))</f>
        <v>【32.86】</v>
      </c>
      <c r="BF6" s="35" t="str">
        <f>IF(BF7="",NA(),BF7)</f>
        <v>-</v>
      </c>
      <c r="BG6" s="35" t="str">
        <f t="shared" ref="BG6:BO6" si="7">IF(BG7="",NA(),BG7)</f>
        <v>-</v>
      </c>
      <c r="BH6" s="35" t="str">
        <f t="shared" si="7"/>
        <v>-</v>
      </c>
      <c r="BI6" s="35" t="str">
        <f t="shared" si="7"/>
        <v>-</v>
      </c>
      <c r="BJ6" s="35">
        <f t="shared" si="7"/>
        <v>594.9</v>
      </c>
      <c r="BK6" s="35" t="str">
        <f t="shared" si="7"/>
        <v>-</v>
      </c>
      <c r="BL6" s="35" t="str">
        <f t="shared" si="7"/>
        <v>-</v>
      </c>
      <c r="BM6" s="35" t="str">
        <f t="shared" si="7"/>
        <v>-</v>
      </c>
      <c r="BN6" s="35" t="str">
        <f t="shared" si="7"/>
        <v>-</v>
      </c>
      <c r="BO6" s="35">
        <f t="shared" si="7"/>
        <v>855.8</v>
      </c>
      <c r="BP6" s="34" t="str">
        <f>IF(BP7="","",IF(BP7="-","【-】","【"&amp;SUBSTITUTE(TEXT(BP7,"#,##0.00"),"-","△")&amp;"】"))</f>
        <v>【814.89】</v>
      </c>
      <c r="BQ6" s="35" t="str">
        <f>IF(BQ7="",NA(),BQ7)</f>
        <v>-</v>
      </c>
      <c r="BR6" s="35" t="str">
        <f t="shared" ref="BR6:BZ6" si="8">IF(BR7="",NA(),BR7)</f>
        <v>-</v>
      </c>
      <c r="BS6" s="35" t="str">
        <f t="shared" si="8"/>
        <v>-</v>
      </c>
      <c r="BT6" s="35" t="str">
        <f t="shared" si="8"/>
        <v>-</v>
      </c>
      <c r="BU6" s="35">
        <f t="shared" si="8"/>
        <v>45.13</v>
      </c>
      <c r="BV6" s="35" t="str">
        <f t="shared" si="8"/>
        <v>-</v>
      </c>
      <c r="BW6" s="35" t="str">
        <f t="shared" si="8"/>
        <v>-</v>
      </c>
      <c r="BX6" s="35" t="str">
        <f t="shared" si="8"/>
        <v>-</v>
      </c>
      <c r="BY6" s="35" t="str">
        <f t="shared" si="8"/>
        <v>-</v>
      </c>
      <c r="BZ6" s="35">
        <f t="shared" si="8"/>
        <v>59.8</v>
      </c>
      <c r="CA6" s="34" t="str">
        <f>IF(CA7="","",IF(CA7="-","【-】","【"&amp;SUBSTITUTE(TEXT(CA7,"#,##0.00"),"-","△")&amp;"】"))</f>
        <v>【60.64】</v>
      </c>
      <c r="CB6" s="35" t="str">
        <f>IF(CB7="",NA(),CB7)</f>
        <v>-</v>
      </c>
      <c r="CC6" s="35" t="str">
        <f t="shared" ref="CC6:CK6" si="9">IF(CC7="",NA(),CC7)</f>
        <v>-</v>
      </c>
      <c r="CD6" s="35" t="str">
        <f t="shared" si="9"/>
        <v>-</v>
      </c>
      <c r="CE6" s="35" t="str">
        <f t="shared" si="9"/>
        <v>-</v>
      </c>
      <c r="CF6" s="35">
        <f t="shared" si="9"/>
        <v>307.23</v>
      </c>
      <c r="CG6" s="35" t="str">
        <f t="shared" si="9"/>
        <v>-</v>
      </c>
      <c r="CH6" s="35" t="str">
        <f t="shared" si="9"/>
        <v>-</v>
      </c>
      <c r="CI6" s="35" t="str">
        <f t="shared" si="9"/>
        <v>-</v>
      </c>
      <c r="CJ6" s="35" t="str">
        <f t="shared" si="9"/>
        <v>-</v>
      </c>
      <c r="CK6" s="35">
        <f t="shared" si="9"/>
        <v>263.76</v>
      </c>
      <c r="CL6" s="34" t="str">
        <f>IF(CL7="","",IF(CL7="-","【-】","【"&amp;SUBSTITUTE(TEXT(CL7,"#,##0.00"),"-","△")&amp;"】"))</f>
        <v>【255.52】</v>
      </c>
      <c r="CM6" s="35" t="str">
        <f>IF(CM7="",NA(),CM7)</f>
        <v>-</v>
      </c>
      <c r="CN6" s="35" t="str">
        <f t="shared" ref="CN6:CV6" si="10">IF(CN7="",NA(),CN7)</f>
        <v>-</v>
      </c>
      <c r="CO6" s="35" t="str">
        <f t="shared" si="10"/>
        <v>-</v>
      </c>
      <c r="CP6" s="35" t="str">
        <f t="shared" si="10"/>
        <v>-</v>
      </c>
      <c r="CQ6" s="35">
        <f t="shared" si="10"/>
        <v>65.040000000000006</v>
      </c>
      <c r="CR6" s="35" t="str">
        <f t="shared" si="10"/>
        <v>-</v>
      </c>
      <c r="CS6" s="35" t="str">
        <f t="shared" si="10"/>
        <v>-</v>
      </c>
      <c r="CT6" s="35" t="str">
        <f t="shared" si="10"/>
        <v>-</v>
      </c>
      <c r="CU6" s="35" t="str">
        <f t="shared" si="10"/>
        <v>-</v>
      </c>
      <c r="CV6" s="35">
        <f t="shared" si="10"/>
        <v>51.75</v>
      </c>
      <c r="CW6" s="34" t="str">
        <f>IF(CW7="","",IF(CW7="-","【-】","【"&amp;SUBSTITUTE(TEXT(CW7,"#,##0.00"),"-","△")&amp;"】"))</f>
        <v>【52.49】</v>
      </c>
      <c r="CX6" s="35" t="str">
        <f>IF(CX7="",NA(),CX7)</f>
        <v>-</v>
      </c>
      <c r="CY6" s="35" t="str">
        <f t="shared" ref="CY6:DG6" si="11">IF(CY7="",NA(),CY7)</f>
        <v>-</v>
      </c>
      <c r="CZ6" s="35" t="str">
        <f t="shared" si="11"/>
        <v>-</v>
      </c>
      <c r="DA6" s="35" t="str">
        <f t="shared" si="11"/>
        <v>-</v>
      </c>
      <c r="DB6" s="35">
        <f t="shared" si="11"/>
        <v>98.97</v>
      </c>
      <c r="DC6" s="35" t="str">
        <f t="shared" si="11"/>
        <v>-</v>
      </c>
      <c r="DD6" s="35" t="str">
        <f t="shared" si="11"/>
        <v>-</v>
      </c>
      <c r="DE6" s="35" t="str">
        <f t="shared" si="11"/>
        <v>-</v>
      </c>
      <c r="DF6" s="35" t="str">
        <f t="shared" si="11"/>
        <v>-</v>
      </c>
      <c r="DG6" s="35">
        <f t="shared" si="11"/>
        <v>84.84</v>
      </c>
      <c r="DH6" s="34" t="str">
        <f>IF(DH7="","",IF(DH7="-","【-】","【"&amp;SUBSTITUTE(TEXT(DH7,"#,##0.00"),"-","△")&amp;"】"))</f>
        <v>【85.49】</v>
      </c>
      <c r="DI6" s="35" t="str">
        <f>IF(DI7="",NA(),DI7)</f>
        <v>-</v>
      </c>
      <c r="DJ6" s="35" t="str">
        <f t="shared" ref="DJ6:DR6" si="12">IF(DJ7="",NA(),DJ7)</f>
        <v>-</v>
      </c>
      <c r="DK6" s="35" t="str">
        <f t="shared" si="12"/>
        <v>-</v>
      </c>
      <c r="DL6" s="35" t="str">
        <f t="shared" si="12"/>
        <v>-</v>
      </c>
      <c r="DM6" s="35">
        <f t="shared" si="12"/>
        <v>6.23</v>
      </c>
      <c r="DN6" s="35" t="str">
        <f t="shared" si="12"/>
        <v>-</v>
      </c>
      <c r="DO6" s="35" t="str">
        <f t="shared" si="12"/>
        <v>-</v>
      </c>
      <c r="DP6" s="35" t="str">
        <f t="shared" si="12"/>
        <v>-</v>
      </c>
      <c r="DQ6" s="35" t="str">
        <f t="shared" si="12"/>
        <v>-</v>
      </c>
      <c r="DR6" s="35">
        <f t="shared" si="12"/>
        <v>24.87</v>
      </c>
      <c r="DS6" s="34" t="str">
        <f>IF(DS7="","",IF(DS7="-","【-】","【"&amp;SUBSTITUTE(TEXT(DS7,"#,##0.00"),"-","△")&amp;"】"))</f>
        <v>【24.07】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【0.11】</v>
      </c>
    </row>
    <row r="7" spans="1:148" s="36" customFormat="1" x14ac:dyDescent="0.15">
      <c r="A7" s="28"/>
      <c r="B7" s="37">
        <v>2017</v>
      </c>
      <c r="C7" s="37">
        <v>252107</v>
      </c>
      <c r="D7" s="37">
        <v>46</v>
      </c>
      <c r="E7" s="37">
        <v>17</v>
      </c>
      <c r="F7" s="37">
        <v>5</v>
      </c>
      <c r="G7" s="37">
        <v>0</v>
      </c>
      <c r="H7" s="37" t="s">
        <v>108</v>
      </c>
      <c r="I7" s="37" t="s">
        <v>109</v>
      </c>
      <c r="J7" s="37" t="s">
        <v>110</v>
      </c>
      <c r="K7" s="37" t="s">
        <v>111</v>
      </c>
      <c r="L7" s="37" t="s">
        <v>112</v>
      </c>
      <c r="M7" s="37" t="s">
        <v>113</v>
      </c>
      <c r="N7" s="38" t="s">
        <v>114</v>
      </c>
      <c r="O7" s="38">
        <v>74.23</v>
      </c>
      <c r="P7" s="38">
        <v>5.33</v>
      </c>
      <c r="Q7" s="38">
        <v>86.83</v>
      </c>
      <c r="R7" s="38">
        <v>2867</v>
      </c>
      <c r="S7" s="38">
        <v>51097</v>
      </c>
      <c r="T7" s="38">
        <v>80.14</v>
      </c>
      <c r="U7" s="38">
        <v>637.6</v>
      </c>
      <c r="V7" s="38">
        <v>2712</v>
      </c>
      <c r="W7" s="38">
        <v>0.75</v>
      </c>
      <c r="X7" s="38">
        <v>3616</v>
      </c>
      <c r="Y7" s="38" t="s">
        <v>114</v>
      </c>
      <c r="Z7" s="38" t="s">
        <v>114</v>
      </c>
      <c r="AA7" s="38" t="s">
        <v>114</v>
      </c>
      <c r="AB7" s="38" t="s">
        <v>114</v>
      </c>
      <c r="AC7" s="38">
        <v>89.13</v>
      </c>
      <c r="AD7" s="38" t="s">
        <v>114</v>
      </c>
      <c r="AE7" s="38" t="s">
        <v>114</v>
      </c>
      <c r="AF7" s="38" t="s">
        <v>114</v>
      </c>
      <c r="AG7" s="38" t="s">
        <v>114</v>
      </c>
      <c r="AH7" s="38">
        <v>100.95</v>
      </c>
      <c r="AI7" s="38">
        <v>100.96</v>
      </c>
      <c r="AJ7" s="38" t="s">
        <v>114</v>
      </c>
      <c r="AK7" s="38" t="s">
        <v>114</v>
      </c>
      <c r="AL7" s="38" t="s">
        <v>114</v>
      </c>
      <c r="AM7" s="38" t="s">
        <v>114</v>
      </c>
      <c r="AN7" s="38">
        <v>42.84</v>
      </c>
      <c r="AO7" s="38" t="s">
        <v>114</v>
      </c>
      <c r="AP7" s="38" t="s">
        <v>114</v>
      </c>
      <c r="AQ7" s="38" t="s">
        <v>114</v>
      </c>
      <c r="AR7" s="38" t="s">
        <v>114</v>
      </c>
      <c r="AS7" s="38">
        <v>224.04</v>
      </c>
      <c r="AT7" s="38">
        <v>198.51</v>
      </c>
      <c r="AU7" s="38" t="s">
        <v>114</v>
      </c>
      <c r="AV7" s="38" t="s">
        <v>114</v>
      </c>
      <c r="AW7" s="38" t="s">
        <v>114</v>
      </c>
      <c r="AX7" s="38" t="s">
        <v>114</v>
      </c>
      <c r="AY7" s="38">
        <v>18.760000000000002</v>
      </c>
      <c r="AZ7" s="38" t="s">
        <v>114</v>
      </c>
      <c r="BA7" s="38" t="s">
        <v>114</v>
      </c>
      <c r="BB7" s="38" t="s">
        <v>114</v>
      </c>
      <c r="BC7" s="38" t="s">
        <v>114</v>
      </c>
      <c r="BD7" s="38">
        <v>29.91</v>
      </c>
      <c r="BE7" s="38">
        <v>32.86</v>
      </c>
      <c r="BF7" s="38" t="s">
        <v>114</v>
      </c>
      <c r="BG7" s="38" t="s">
        <v>114</v>
      </c>
      <c r="BH7" s="38" t="s">
        <v>114</v>
      </c>
      <c r="BI7" s="38" t="s">
        <v>114</v>
      </c>
      <c r="BJ7" s="38">
        <v>594.9</v>
      </c>
      <c r="BK7" s="38" t="s">
        <v>114</v>
      </c>
      <c r="BL7" s="38" t="s">
        <v>114</v>
      </c>
      <c r="BM7" s="38" t="s">
        <v>114</v>
      </c>
      <c r="BN7" s="38" t="s">
        <v>114</v>
      </c>
      <c r="BO7" s="38">
        <v>855.8</v>
      </c>
      <c r="BP7" s="38">
        <v>814.89</v>
      </c>
      <c r="BQ7" s="38" t="s">
        <v>114</v>
      </c>
      <c r="BR7" s="38" t="s">
        <v>114</v>
      </c>
      <c r="BS7" s="38" t="s">
        <v>114</v>
      </c>
      <c r="BT7" s="38" t="s">
        <v>114</v>
      </c>
      <c r="BU7" s="38">
        <v>45.13</v>
      </c>
      <c r="BV7" s="38" t="s">
        <v>114</v>
      </c>
      <c r="BW7" s="38" t="s">
        <v>114</v>
      </c>
      <c r="BX7" s="38" t="s">
        <v>114</v>
      </c>
      <c r="BY7" s="38" t="s">
        <v>114</v>
      </c>
      <c r="BZ7" s="38">
        <v>59.8</v>
      </c>
      <c r="CA7" s="38">
        <v>60.64</v>
      </c>
      <c r="CB7" s="38" t="s">
        <v>114</v>
      </c>
      <c r="CC7" s="38" t="s">
        <v>114</v>
      </c>
      <c r="CD7" s="38" t="s">
        <v>114</v>
      </c>
      <c r="CE7" s="38" t="s">
        <v>114</v>
      </c>
      <c r="CF7" s="38">
        <v>307.23</v>
      </c>
      <c r="CG7" s="38" t="s">
        <v>114</v>
      </c>
      <c r="CH7" s="38" t="s">
        <v>114</v>
      </c>
      <c r="CI7" s="38" t="s">
        <v>114</v>
      </c>
      <c r="CJ7" s="38" t="s">
        <v>114</v>
      </c>
      <c r="CK7" s="38">
        <v>263.76</v>
      </c>
      <c r="CL7" s="38">
        <v>255.52</v>
      </c>
      <c r="CM7" s="38" t="s">
        <v>114</v>
      </c>
      <c r="CN7" s="38" t="s">
        <v>114</v>
      </c>
      <c r="CO7" s="38" t="s">
        <v>114</v>
      </c>
      <c r="CP7" s="38" t="s">
        <v>114</v>
      </c>
      <c r="CQ7" s="38">
        <v>65.040000000000006</v>
      </c>
      <c r="CR7" s="38" t="s">
        <v>114</v>
      </c>
      <c r="CS7" s="38" t="s">
        <v>114</v>
      </c>
      <c r="CT7" s="38" t="s">
        <v>114</v>
      </c>
      <c r="CU7" s="38" t="s">
        <v>114</v>
      </c>
      <c r="CV7" s="38">
        <v>51.75</v>
      </c>
      <c r="CW7" s="38">
        <v>52.49</v>
      </c>
      <c r="CX7" s="38" t="s">
        <v>114</v>
      </c>
      <c r="CY7" s="38" t="s">
        <v>114</v>
      </c>
      <c r="CZ7" s="38" t="s">
        <v>114</v>
      </c>
      <c r="DA7" s="38" t="s">
        <v>114</v>
      </c>
      <c r="DB7" s="38">
        <v>98.97</v>
      </c>
      <c r="DC7" s="38" t="s">
        <v>114</v>
      </c>
      <c r="DD7" s="38" t="s">
        <v>114</v>
      </c>
      <c r="DE7" s="38" t="s">
        <v>114</v>
      </c>
      <c r="DF7" s="38" t="s">
        <v>114</v>
      </c>
      <c r="DG7" s="38">
        <v>84.84</v>
      </c>
      <c r="DH7" s="38">
        <v>85.49</v>
      </c>
      <c r="DI7" s="38" t="s">
        <v>114</v>
      </c>
      <c r="DJ7" s="38" t="s">
        <v>114</v>
      </c>
      <c r="DK7" s="38" t="s">
        <v>114</v>
      </c>
      <c r="DL7" s="38" t="s">
        <v>114</v>
      </c>
      <c r="DM7" s="38">
        <v>6.23</v>
      </c>
      <c r="DN7" s="38" t="s">
        <v>114</v>
      </c>
      <c r="DO7" s="38" t="s">
        <v>114</v>
      </c>
      <c r="DP7" s="38" t="s">
        <v>114</v>
      </c>
      <c r="DQ7" s="38" t="s">
        <v>114</v>
      </c>
      <c r="DR7" s="38">
        <v>24.87</v>
      </c>
      <c r="DS7" s="38">
        <v>24.07</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inoue</cp:lastModifiedBy>
  <cp:lastPrinted>2019-01-21T02:58:36Z</cp:lastPrinted>
  <dcterms:created xsi:type="dcterms:W3CDTF">2018-12-03T08:55:36Z</dcterms:created>
  <dcterms:modified xsi:type="dcterms:W3CDTF">2019-01-21T02:58:37Z</dcterms:modified>
  <cp:category/>
</cp:coreProperties>
</file>