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管理担当　大橋\各種調査\経営比較分析表\H30\提出\"/>
    </mc:Choice>
  </mc:AlternateContent>
  <workbookProtection workbookAlgorithmName="SHA-512" workbookHashValue="VIGjTtQGzOJdBY3Nr0LBX7amOalDjYcaddd6+bgwwXvCgoFzJ9+ft4eyyrJ0PiFKY5qGLuotd/PtixIvEofPsA==" workbookSaltValue="EPmx86m2pb59Uns2KTvtB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<sst xmlns="http://schemas.openxmlformats.org/spreadsheetml/2006/main" count="323" uniqueCount="123">
  <si>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</si>
  <si>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</si>
  <si>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</si>
  <si>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</si>
  <si>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</si>
  <si>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</si>
  <si>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</si>
  <si>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</si>
  <si>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</si>
  <si>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</si>
  <si>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</si>
  <si>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</si>
  <si>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</si>
  <si>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</si>
  <si>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</si>
  <si>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</si>
  <si>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</si>
  <si>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</si>
  <si>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</si>
  <si>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</si>
  <si>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</si>
  <si>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</si>
  <si>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</si>
  <si>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</si>
  <si>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</si>
  <si>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</si>
  <si>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</si>
  <si>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</si>
  <si>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</si>
  <si>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</si>
  <si>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</si>
  <si>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</si>
  <si>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</si>
  <si>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</si>
  <si>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</si>
  <si>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</si>
  <si>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</si>
  <si>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</si>
  <si>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</si>
  <si>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</si>
  <si>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</si>
  <si>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</si>
  <si>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</si>
  <si>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</si>
  <si>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</si>
  <si>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</si>
  <si>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</si>
  <si>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</si>
  <si>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</si>
  <si>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</si>
  <si>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</si>
  <si>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</si>
  <si>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</si>
  <si>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</si>
  <si>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</si>
  <si>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</si>
  <si>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</si>
  <si>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</si>
  <si>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</si>
  <si>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</si>
  <si>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</si>
  <si>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</si>
  <si>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</si>
  <si>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</si>
  <si>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</si>
  <si>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</si>
  <si>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</si>
  <si>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</si>
  <si>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</si>
  <si>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</si>
  <si>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</si>
  <si>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</si>
  <si>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</si>
  <si>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</si>
  <si>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</si>
  <si>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</si>
  <si>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</si>
  <si>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</si>
  <si>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</si>
  <si>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</si>
  <si>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</si>
  <si>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</si>
  <si>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</si>
  <si>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</si>
  <si>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</si>
  <si>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</si>
  <si>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</si>
  <si>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</si>
  <si>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</si>
  <si>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</si>
  <si>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</si>
  <si>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</si>
  <si>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</si>
  <si>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</si>
  <si>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</si>
  <si>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</si>
  <si>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</si>
  <si>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</si>
  <si>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</si>
  <si>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</si>
  <si>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</si>
  <si>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</si>
  <si>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</si>
  <si>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</si>
  <si>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</si>
  <si>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</si>
  <si>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</si>
  <si>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</si>
  <si>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</si>
  <si>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</si>
  <si>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</si>
  <si>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</si>
  <si>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</si>
  <si>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</si>
  <si>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</si>
  <si>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</si>
  <si>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</si>
  <si>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</si>
  <si>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</si>
  <si>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</si>
  <si>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</si>
  <si>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平成29年度より地方公営企業法を適用し、損益、資産を的確に把握し経営基盤の計画的な強化を図る。
　今後、その分析を通じて中長期的な経営の基本計画である「経営戦略｣を策定し、健全な財政運営を行う。</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5" eb="57">
      <t>ブンセキ</t>
    </rPh>
    <rPh sb="58" eb="59">
      <t>ツウ</t>
    </rPh>
    <rPh sb="61" eb="65">
      <t>チュウチョウキテキ</t>
    </rPh>
    <rPh sb="66" eb="68">
      <t>ケイエイ</t>
    </rPh>
    <phoneticPr fontId="4"/>
  </si>
  <si>
    <t>　経常収支比率は100％を超えており累積欠損金比率も0であり、安定した経営状況である。しかし、更新財源等を考えると十分財源が確保されている状況ではなく、経営改善を進めることが必要である。
　流動比率は100％を下回っているが、企業債残高が多いことが原因と考えられる。
　企業債残高対事業規模比率は類似団体と比較して低い水準となっている。
　経費回収率は、類似団体と比較して同水準となっているが、100％を下回っており、料金収入の確保や汚水処理費の削減が必要である。
　汚水処理原価は類似団体と比較して同水準となっているが、全国平均と比較すると高い水準であり、汚水処理費の削減が必要である。
　施設利用率は類似団体と比較して高い水準となっており、効果的な施設運営ができているといえる。
　水洗化率は、類似団体と比較して高い水準となっている。
　</t>
    <rPh sb="1" eb="3">
      <t>ケイジョウ</t>
    </rPh>
    <rPh sb="3" eb="5">
      <t>シュウシ</t>
    </rPh>
    <rPh sb="5" eb="7">
      <t>ヒリツ</t>
    </rPh>
    <rPh sb="13" eb="14">
      <t>コ</t>
    </rPh>
    <rPh sb="18" eb="20">
      <t>ルイセキ</t>
    </rPh>
    <rPh sb="20" eb="22">
      <t>ケッソン</t>
    </rPh>
    <rPh sb="22" eb="23">
      <t>キン</t>
    </rPh>
    <rPh sb="23" eb="25">
      <t>ヒリツ</t>
    </rPh>
    <rPh sb="31" eb="33">
      <t>アンテイ</t>
    </rPh>
    <rPh sb="35" eb="37">
      <t>ケイエイ</t>
    </rPh>
    <rPh sb="37" eb="39">
      <t>ジョウキョウ</t>
    </rPh>
    <rPh sb="47" eb="49">
      <t>コウシン</t>
    </rPh>
    <rPh sb="49" eb="52">
      <t>ザイゲントウ</t>
    </rPh>
    <rPh sb="53" eb="54">
      <t>カンガ</t>
    </rPh>
    <rPh sb="57" eb="59">
      <t>ジュウブン</t>
    </rPh>
    <rPh sb="59" eb="61">
      <t>ザイゲン</t>
    </rPh>
    <rPh sb="62" eb="64">
      <t>カクホ</t>
    </rPh>
    <rPh sb="69" eb="71">
      <t>ジョウキョウ</t>
    </rPh>
    <rPh sb="76" eb="78">
      <t>ケイエイ</t>
    </rPh>
    <rPh sb="78" eb="80">
      <t>カイゼン</t>
    </rPh>
    <rPh sb="81" eb="82">
      <t>スス</t>
    </rPh>
    <rPh sb="87" eb="89">
      <t>ヒツヨウ</t>
    </rPh>
    <rPh sb="95" eb="97">
      <t>リュウドウ</t>
    </rPh>
    <rPh sb="97" eb="99">
      <t>ヒリツ</t>
    </rPh>
    <rPh sb="105" eb="107">
      <t>シタマワ</t>
    </rPh>
    <rPh sb="113" eb="115">
      <t>キギョウ</t>
    </rPh>
    <rPh sb="115" eb="116">
      <t>サイ</t>
    </rPh>
    <rPh sb="116" eb="118">
      <t>ザンダカ</t>
    </rPh>
    <rPh sb="119" eb="120">
      <t>オオ</t>
    </rPh>
    <rPh sb="124" eb="126">
      <t>ゲンイン</t>
    </rPh>
    <rPh sb="127" eb="128">
      <t>カンガ</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3" eb="155">
      <t>ヒカク</t>
    </rPh>
    <rPh sb="157" eb="158">
      <t>ヒク</t>
    </rPh>
    <rPh sb="159" eb="161">
      <t>スイジュン</t>
    </rPh>
    <rPh sb="170" eb="172">
      <t>ケイヒ</t>
    </rPh>
    <rPh sb="172" eb="174">
      <t>カイシュウ</t>
    </rPh>
    <rPh sb="174" eb="175">
      <t>リツ</t>
    </rPh>
    <rPh sb="177" eb="179">
      <t>ルイジ</t>
    </rPh>
    <rPh sb="179" eb="181">
      <t>ダンタイ</t>
    </rPh>
    <rPh sb="182" eb="184">
      <t>ヒカク</t>
    </rPh>
    <rPh sb="186" eb="189">
      <t>ドウスイジュン</t>
    </rPh>
    <rPh sb="202" eb="204">
      <t>シタマワ</t>
    </rPh>
    <rPh sb="209" eb="211">
      <t>リョウキン</t>
    </rPh>
    <rPh sb="211" eb="213">
      <t>シュウニュウ</t>
    </rPh>
    <rPh sb="214" eb="216">
      <t>カクホ</t>
    </rPh>
    <rPh sb="217" eb="219">
      <t>オスイ</t>
    </rPh>
    <rPh sb="219" eb="221">
      <t>ショリ</t>
    </rPh>
    <rPh sb="221" eb="222">
      <t>ヒ</t>
    </rPh>
    <rPh sb="223" eb="225">
      <t>サクゲン</t>
    </rPh>
    <rPh sb="226" eb="228">
      <t>ヒツヨウ</t>
    </rPh>
    <rPh sb="234" eb="236">
      <t>オスイ</t>
    </rPh>
    <rPh sb="236" eb="238">
      <t>ショリ</t>
    </rPh>
    <rPh sb="238" eb="240">
      <t>ゲンカ</t>
    </rPh>
    <rPh sb="241" eb="243">
      <t>ルイジ</t>
    </rPh>
    <rPh sb="243" eb="245">
      <t>ダンタイ</t>
    </rPh>
    <rPh sb="246" eb="248">
      <t>ヒカク</t>
    </rPh>
    <rPh sb="250" eb="253">
      <t>ドウスイジュン</t>
    </rPh>
    <rPh sb="261" eb="263">
      <t>ゼンコク</t>
    </rPh>
    <rPh sb="263" eb="265">
      <t>ヘイキン</t>
    </rPh>
    <rPh sb="266" eb="268">
      <t>ヒカク</t>
    </rPh>
    <rPh sb="271" eb="272">
      <t>タカ</t>
    </rPh>
    <rPh sb="273" eb="275">
      <t>スイジュン</t>
    </rPh>
    <rPh sb="279" eb="281">
      <t>オスイ</t>
    </rPh>
    <rPh sb="281" eb="283">
      <t>ショリ</t>
    </rPh>
    <rPh sb="283" eb="284">
      <t>ヒ</t>
    </rPh>
    <rPh sb="285" eb="287">
      <t>サクゲン</t>
    </rPh>
    <rPh sb="288" eb="290">
      <t>ヒツヨウ</t>
    </rPh>
    <rPh sb="296" eb="298">
      <t>シセツ</t>
    </rPh>
    <rPh sb="298" eb="301">
      <t>リヨウリツ</t>
    </rPh>
    <rPh sb="302" eb="304">
      <t>ルイジ</t>
    </rPh>
    <rPh sb="304" eb="306">
      <t>ダンタイ</t>
    </rPh>
    <rPh sb="307" eb="309">
      <t>ヒカク</t>
    </rPh>
    <rPh sb="311" eb="312">
      <t>タカ</t>
    </rPh>
    <rPh sb="313" eb="315">
      <t>スイジュン</t>
    </rPh>
    <rPh sb="326" eb="328">
      <t>シセツ</t>
    </rPh>
    <rPh sb="328" eb="330">
      <t>ウンエイ</t>
    </rPh>
    <rPh sb="343" eb="346">
      <t>スイセンカ</t>
    </rPh>
    <rPh sb="346" eb="347">
      <t>リツ</t>
    </rPh>
    <rPh sb="349" eb="351">
      <t>ルイジ</t>
    </rPh>
    <rPh sb="351" eb="353">
      <t>ダンタイ</t>
    </rPh>
    <rPh sb="354" eb="356">
      <t>ヒカク</t>
    </rPh>
    <rPh sb="358" eb="359">
      <t>タカ</t>
    </rPh>
    <rPh sb="360" eb="36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</si>
</sst>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CD2-4D2B-8D7B-189121A76CF2}"/>
            </c:ext>
          </c:extLst>
        </c:ser>
        <c:dLbls>
          <c:showLegendKey val="0"/>
          <c:showVal val="0"/>
          <c:showCatName val="0"/>
          <c:showSerName val="0"/>
          <c:showPercent val="0"/>
          <c:showBubbleSize val="0"/>
        </c:dLbls>
        <c:gapWidth val="150"/>
        <c:axId val="285812112"/>
        <c:axId val="28581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3CD2-4D2B-8D7B-189121A76CF2}"/>
            </c:ext>
          </c:extLst>
        </c:ser>
        <c:dLbls>
          <c:showLegendKey val="0"/>
          <c:showVal val="0"/>
          <c:showCatName val="0"/>
          <c:showSerName val="0"/>
          <c:showPercent val="0"/>
          <c:showBubbleSize val="0"/>
        </c:dLbls>
        <c:marker val="1"/>
        <c:smooth val="0"/>
        <c:axId val="285812112"/>
        <c:axId val="285812504"/>
      </c:lineChart>
      <c:dateAx>
        <c:axId val="285812112"/>
        <c:scaling>
          <c:orientation val="minMax"/>
        </c:scaling>
        <c:delete val="1"/>
        <c:axPos val="b"/>
        <c:numFmt formatCode="ge" sourceLinked="1"/>
        <c:majorTickMark val="none"/>
        <c:minorTickMark val="none"/>
        <c:tickLblPos val="none"/>
        <c:crossAx val="285812504"/>
        <c:crosses val="autoZero"/>
        <c:auto val="1"/>
        <c:lblOffset val="100"/>
        <c:baseTimeUnit val="years"/>
      </c:dateAx>
      <c:valAx>
        <c:axId val="28581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91.44</c:v>
                </c:pt>
              </c:numCache>
            </c:numRef>
          </c:val>
          <c:extLst xmlns:c16r2="http://schemas.microsoft.com/office/drawing/2015/06/chart">
            <c:ext xmlns:c16="http://schemas.microsoft.com/office/drawing/2014/chart" uri="{C3380CC4-5D6E-409C-BE32-E72D297353CC}">
              <c16:uniqueId val="{00000000-244D-429F-8D6A-10EF84E8EE58}"/>
            </c:ext>
          </c:extLst>
        </c:ser>
        <c:dLbls>
          <c:showLegendKey val="0"/>
          <c:showVal val="0"/>
          <c:showCatName val="0"/>
          <c:showSerName val="0"/>
          <c:showPercent val="0"/>
          <c:showBubbleSize val="0"/>
        </c:dLbls>
        <c:gapWidth val="150"/>
        <c:axId val="372430728"/>
        <c:axId val="37243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64.959999999999994</c:v>
                </c:pt>
              </c:numCache>
            </c:numRef>
          </c:val>
          <c:smooth val="0"/>
          <c:extLst xmlns:c16r2="http://schemas.microsoft.com/office/drawing/2015/06/chart">
            <c:ext xmlns:c16="http://schemas.microsoft.com/office/drawing/2014/chart" uri="{C3380CC4-5D6E-409C-BE32-E72D297353CC}">
              <c16:uniqueId val="{00000001-244D-429F-8D6A-10EF84E8EE58}"/>
            </c:ext>
          </c:extLst>
        </c:ser>
        <c:dLbls>
          <c:showLegendKey val="0"/>
          <c:showVal val="0"/>
          <c:showCatName val="0"/>
          <c:showSerName val="0"/>
          <c:showPercent val="0"/>
          <c:showBubbleSize val="0"/>
        </c:dLbls>
        <c:marker val="1"/>
        <c:smooth val="0"/>
        <c:axId val="372430728"/>
        <c:axId val="372431120"/>
      </c:lineChart>
      <c:dateAx>
        <c:axId val="372430728"/>
        <c:scaling>
          <c:orientation val="minMax"/>
        </c:scaling>
        <c:delete val="1"/>
        <c:axPos val="b"/>
        <c:numFmt formatCode="ge" sourceLinked="1"/>
        <c:majorTickMark val="none"/>
        <c:minorTickMark val="none"/>
        <c:tickLblPos val="none"/>
        <c:crossAx val="372431120"/>
        <c:crosses val="autoZero"/>
        <c:auto val="1"/>
        <c:lblOffset val="100"/>
        <c:baseTimeUnit val="years"/>
      </c:dateAx>
      <c:valAx>
        <c:axId val="37243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3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99.38</c:v>
                </c:pt>
              </c:numCache>
            </c:numRef>
          </c:val>
          <c:extLst xmlns:c16r2="http://schemas.microsoft.com/office/drawing/2015/06/chart">
            <c:ext xmlns:c16="http://schemas.microsoft.com/office/drawing/2014/chart" uri="{C3380CC4-5D6E-409C-BE32-E72D297353CC}">
              <c16:uniqueId val="{00000000-FA13-4B36-8F8F-8CD3748E59B3}"/>
            </c:ext>
          </c:extLst>
        </c:ser>
        <c:dLbls>
          <c:showLegendKey val="0"/>
          <c:showVal val="0"/>
          <c:showCatName val="0"/>
          <c:showSerName val="0"/>
          <c:showPercent val="0"/>
          <c:showBubbleSize val="0"/>
        </c:dLbls>
        <c:gapWidth val="150"/>
        <c:axId val="372432296"/>
        <c:axId val="37243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c:v>
                </c:pt>
              </c:numCache>
            </c:numRef>
          </c:val>
          <c:smooth val="0"/>
          <c:extLst xmlns:c16r2="http://schemas.microsoft.com/office/drawing/2015/06/chart">
            <c:ext xmlns:c16="http://schemas.microsoft.com/office/drawing/2014/chart" uri="{C3380CC4-5D6E-409C-BE32-E72D297353CC}">
              <c16:uniqueId val="{00000001-FA13-4B36-8F8F-8CD3748E59B3}"/>
            </c:ext>
          </c:extLst>
        </c:ser>
        <c:dLbls>
          <c:showLegendKey val="0"/>
          <c:showVal val="0"/>
          <c:showCatName val="0"/>
          <c:showSerName val="0"/>
          <c:showPercent val="0"/>
          <c:showBubbleSize val="0"/>
        </c:dLbls>
        <c:marker val="1"/>
        <c:smooth val="0"/>
        <c:axId val="372432296"/>
        <c:axId val="372432688"/>
      </c:lineChart>
      <c:dateAx>
        <c:axId val="372432296"/>
        <c:scaling>
          <c:orientation val="minMax"/>
        </c:scaling>
        <c:delete val="1"/>
        <c:axPos val="b"/>
        <c:numFmt formatCode="ge" sourceLinked="1"/>
        <c:majorTickMark val="none"/>
        <c:minorTickMark val="none"/>
        <c:tickLblPos val="none"/>
        <c:crossAx val="372432688"/>
        <c:crosses val="autoZero"/>
        <c:auto val="1"/>
        <c:lblOffset val="100"/>
        <c:baseTimeUnit val="years"/>
      </c:dateAx>
      <c:valAx>
        <c:axId val="37243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3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125.51</c:v>
                </c:pt>
              </c:numCache>
            </c:numRef>
          </c:val>
          <c:extLst xmlns:c16r2="http://schemas.microsoft.com/office/drawing/2015/06/chart">
            <c:ext xmlns:c16="http://schemas.microsoft.com/office/drawing/2014/chart" uri="{C3380CC4-5D6E-409C-BE32-E72D297353CC}">
              <c16:uniqueId val="{00000000-1F18-4A90-AF61-94E62224211D}"/>
            </c:ext>
          </c:extLst>
        </c:ser>
        <c:dLbls>
          <c:showLegendKey val="0"/>
          <c:showVal val="0"/>
          <c:showCatName val="0"/>
          <c:showSerName val="0"/>
          <c:showPercent val="0"/>
          <c:showBubbleSize val="0"/>
        </c:dLbls>
        <c:gapWidth val="150"/>
        <c:axId val="288146432"/>
        <c:axId val="28814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108.03</c:v>
                </c:pt>
              </c:numCache>
            </c:numRef>
          </c:val>
          <c:smooth val="0"/>
          <c:extLst xmlns:c16r2="http://schemas.microsoft.com/office/drawing/2015/06/chart">
            <c:ext xmlns:c16="http://schemas.microsoft.com/office/drawing/2014/chart" uri="{C3380CC4-5D6E-409C-BE32-E72D297353CC}">
              <c16:uniqueId val="{00000001-1F18-4A90-AF61-94E62224211D}"/>
            </c:ext>
          </c:extLst>
        </c:ser>
        <c:dLbls>
          <c:showLegendKey val="0"/>
          <c:showVal val="0"/>
          <c:showCatName val="0"/>
          <c:showSerName val="0"/>
          <c:showPercent val="0"/>
          <c:showBubbleSize val="0"/>
        </c:dLbls>
        <c:marker val="1"/>
        <c:smooth val="0"/>
        <c:axId val="288146432"/>
        <c:axId val="288146824"/>
      </c:lineChart>
      <c:dateAx>
        <c:axId val="288146432"/>
        <c:scaling>
          <c:orientation val="minMax"/>
        </c:scaling>
        <c:delete val="1"/>
        <c:axPos val="b"/>
        <c:numFmt formatCode="ge" sourceLinked="1"/>
        <c:majorTickMark val="none"/>
        <c:minorTickMark val="none"/>
        <c:tickLblPos val="none"/>
        <c:crossAx val="288146824"/>
        <c:crosses val="autoZero"/>
        <c:auto val="1"/>
        <c:lblOffset val="100"/>
        <c:baseTimeUnit val="years"/>
      </c:dateAx>
      <c:valAx>
        <c:axId val="28814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3.46</c:v>
                </c:pt>
              </c:numCache>
            </c:numRef>
          </c:val>
          <c:extLst xmlns:c16r2="http://schemas.microsoft.com/office/drawing/2015/06/chart">
            <c:ext xmlns:c16="http://schemas.microsoft.com/office/drawing/2014/chart" uri="{C3380CC4-5D6E-409C-BE32-E72D297353CC}">
              <c16:uniqueId val="{00000000-0C38-46E2-8B09-7F7985D8E658}"/>
            </c:ext>
          </c:extLst>
        </c:ser>
        <c:dLbls>
          <c:showLegendKey val="0"/>
          <c:showVal val="0"/>
          <c:showCatName val="0"/>
          <c:showSerName val="0"/>
          <c:showPercent val="0"/>
          <c:showBubbleSize val="0"/>
        </c:dLbls>
        <c:gapWidth val="150"/>
        <c:axId val="288148000"/>
        <c:axId val="28814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25.61</c:v>
                </c:pt>
              </c:numCache>
            </c:numRef>
          </c:val>
          <c:smooth val="0"/>
          <c:extLst xmlns:c16r2="http://schemas.microsoft.com/office/drawing/2015/06/chart">
            <c:ext xmlns:c16="http://schemas.microsoft.com/office/drawing/2014/chart" uri="{C3380CC4-5D6E-409C-BE32-E72D297353CC}">
              <c16:uniqueId val="{00000001-0C38-46E2-8B09-7F7985D8E658}"/>
            </c:ext>
          </c:extLst>
        </c:ser>
        <c:dLbls>
          <c:showLegendKey val="0"/>
          <c:showVal val="0"/>
          <c:showCatName val="0"/>
          <c:showSerName val="0"/>
          <c:showPercent val="0"/>
          <c:showBubbleSize val="0"/>
        </c:dLbls>
        <c:marker val="1"/>
        <c:smooth val="0"/>
        <c:axId val="288148000"/>
        <c:axId val="288148392"/>
      </c:lineChart>
      <c:dateAx>
        <c:axId val="288148000"/>
        <c:scaling>
          <c:orientation val="minMax"/>
        </c:scaling>
        <c:delete val="1"/>
        <c:axPos val="b"/>
        <c:numFmt formatCode="ge" sourceLinked="1"/>
        <c:majorTickMark val="none"/>
        <c:minorTickMark val="none"/>
        <c:tickLblPos val="none"/>
        <c:crossAx val="288148392"/>
        <c:crosses val="autoZero"/>
        <c:auto val="1"/>
        <c:lblOffset val="100"/>
        <c:baseTimeUnit val="years"/>
      </c:dateAx>
      <c:valAx>
        <c:axId val="28814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AF9-49F7-B88B-46EA2FB512EC}"/>
            </c:ext>
          </c:extLst>
        </c:ser>
        <c:dLbls>
          <c:showLegendKey val="0"/>
          <c:showVal val="0"/>
          <c:showCatName val="0"/>
          <c:showSerName val="0"/>
          <c:showPercent val="0"/>
          <c:showBubbleSize val="0"/>
        </c:dLbls>
        <c:gapWidth val="150"/>
        <c:axId val="288149568"/>
        <c:axId val="28835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xmlns:c16r2="http://schemas.microsoft.com/office/drawing/2015/06/chart">
            <c:ext xmlns:c16="http://schemas.microsoft.com/office/drawing/2014/chart" uri="{C3380CC4-5D6E-409C-BE32-E72D297353CC}">
              <c16:uniqueId val="{00000001-6AF9-49F7-B88B-46EA2FB512EC}"/>
            </c:ext>
          </c:extLst>
        </c:ser>
        <c:dLbls>
          <c:showLegendKey val="0"/>
          <c:showVal val="0"/>
          <c:showCatName val="0"/>
          <c:showSerName val="0"/>
          <c:showPercent val="0"/>
          <c:showBubbleSize val="0"/>
        </c:dLbls>
        <c:marker val="1"/>
        <c:smooth val="0"/>
        <c:axId val="288149568"/>
        <c:axId val="288353320"/>
      </c:lineChart>
      <c:dateAx>
        <c:axId val="288149568"/>
        <c:scaling>
          <c:orientation val="minMax"/>
        </c:scaling>
        <c:delete val="1"/>
        <c:axPos val="b"/>
        <c:numFmt formatCode="ge" sourceLinked="1"/>
        <c:majorTickMark val="none"/>
        <c:minorTickMark val="none"/>
        <c:tickLblPos val="none"/>
        <c:crossAx val="288353320"/>
        <c:crosses val="autoZero"/>
        <c:auto val="1"/>
        <c:lblOffset val="100"/>
        <c:baseTimeUnit val="years"/>
      </c:dateAx>
      <c:valAx>
        <c:axId val="28835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C46-4968-A07B-70F2549CDDE0}"/>
            </c:ext>
          </c:extLst>
        </c:ser>
        <c:dLbls>
          <c:showLegendKey val="0"/>
          <c:showVal val="0"/>
          <c:showCatName val="0"/>
          <c:showSerName val="0"/>
          <c:showPercent val="0"/>
          <c:showBubbleSize val="0"/>
        </c:dLbls>
        <c:gapWidth val="150"/>
        <c:axId val="288354496"/>
        <c:axId val="28835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13.55</c:v>
                </c:pt>
              </c:numCache>
            </c:numRef>
          </c:val>
          <c:smooth val="0"/>
          <c:extLst xmlns:c16r2="http://schemas.microsoft.com/office/drawing/2015/06/chart">
            <c:ext xmlns:c16="http://schemas.microsoft.com/office/drawing/2014/chart" uri="{C3380CC4-5D6E-409C-BE32-E72D297353CC}">
              <c16:uniqueId val="{00000001-0C46-4968-A07B-70F2549CDDE0}"/>
            </c:ext>
          </c:extLst>
        </c:ser>
        <c:dLbls>
          <c:showLegendKey val="0"/>
          <c:showVal val="0"/>
          <c:showCatName val="0"/>
          <c:showSerName val="0"/>
          <c:showPercent val="0"/>
          <c:showBubbleSize val="0"/>
        </c:dLbls>
        <c:marker val="1"/>
        <c:smooth val="0"/>
        <c:axId val="288354496"/>
        <c:axId val="288354888"/>
      </c:lineChart>
      <c:dateAx>
        <c:axId val="288354496"/>
        <c:scaling>
          <c:orientation val="minMax"/>
        </c:scaling>
        <c:delete val="1"/>
        <c:axPos val="b"/>
        <c:numFmt formatCode="ge" sourceLinked="1"/>
        <c:majorTickMark val="none"/>
        <c:minorTickMark val="none"/>
        <c:tickLblPos val="none"/>
        <c:crossAx val="288354888"/>
        <c:crosses val="autoZero"/>
        <c:auto val="1"/>
        <c:lblOffset val="100"/>
        <c:baseTimeUnit val="years"/>
      </c:dateAx>
      <c:valAx>
        <c:axId val="28835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80.36</c:v>
                </c:pt>
              </c:numCache>
            </c:numRef>
          </c:val>
          <c:extLst xmlns:c16r2="http://schemas.microsoft.com/office/drawing/2015/06/chart">
            <c:ext xmlns:c16="http://schemas.microsoft.com/office/drawing/2014/chart" uri="{C3380CC4-5D6E-409C-BE32-E72D297353CC}">
              <c16:uniqueId val="{00000000-1A9A-4D20-820B-4928FE048D37}"/>
            </c:ext>
          </c:extLst>
        </c:ser>
        <c:dLbls>
          <c:showLegendKey val="0"/>
          <c:showVal val="0"/>
          <c:showCatName val="0"/>
          <c:showSerName val="0"/>
          <c:showPercent val="0"/>
          <c:showBubbleSize val="0"/>
        </c:dLbls>
        <c:gapWidth val="150"/>
        <c:axId val="288356064"/>
        <c:axId val="28835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78.45</c:v>
                </c:pt>
              </c:numCache>
            </c:numRef>
          </c:val>
          <c:smooth val="0"/>
          <c:extLst xmlns:c16r2="http://schemas.microsoft.com/office/drawing/2015/06/chart">
            <c:ext xmlns:c16="http://schemas.microsoft.com/office/drawing/2014/chart" uri="{C3380CC4-5D6E-409C-BE32-E72D297353CC}">
              <c16:uniqueId val="{00000001-1A9A-4D20-820B-4928FE048D37}"/>
            </c:ext>
          </c:extLst>
        </c:ser>
        <c:dLbls>
          <c:showLegendKey val="0"/>
          <c:showVal val="0"/>
          <c:showCatName val="0"/>
          <c:showSerName val="0"/>
          <c:showPercent val="0"/>
          <c:showBubbleSize val="0"/>
        </c:dLbls>
        <c:marker val="1"/>
        <c:smooth val="0"/>
        <c:axId val="288356064"/>
        <c:axId val="288356456"/>
      </c:lineChart>
      <c:dateAx>
        <c:axId val="288356064"/>
        <c:scaling>
          <c:orientation val="minMax"/>
        </c:scaling>
        <c:delete val="1"/>
        <c:axPos val="b"/>
        <c:numFmt formatCode="ge" sourceLinked="1"/>
        <c:majorTickMark val="none"/>
        <c:minorTickMark val="none"/>
        <c:tickLblPos val="none"/>
        <c:crossAx val="288356456"/>
        <c:crosses val="autoZero"/>
        <c:auto val="1"/>
        <c:lblOffset val="100"/>
        <c:baseTimeUnit val="years"/>
      </c:dateAx>
      <c:valAx>
        <c:axId val="28835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230.39</c:v>
                </c:pt>
              </c:numCache>
            </c:numRef>
          </c:val>
          <c:extLst xmlns:c16r2="http://schemas.microsoft.com/office/drawing/2015/06/chart">
            <c:ext xmlns:c16="http://schemas.microsoft.com/office/drawing/2014/chart" uri="{C3380CC4-5D6E-409C-BE32-E72D297353CC}">
              <c16:uniqueId val="{00000000-BF1A-438B-B0F9-4FAD37E10E26}"/>
            </c:ext>
          </c:extLst>
        </c:ser>
        <c:dLbls>
          <c:showLegendKey val="0"/>
          <c:showVal val="0"/>
          <c:showCatName val="0"/>
          <c:showSerName val="0"/>
          <c:showPercent val="0"/>
          <c:showBubbleSize val="0"/>
        </c:dLbls>
        <c:gapWidth val="150"/>
        <c:axId val="372248640"/>
        <c:axId val="37224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799.41</c:v>
                </c:pt>
              </c:numCache>
            </c:numRef>
          </c:val>
          <c:smooth val="0"/>
          <c:extLst xmlns:c16r2="http://schemas.microsoft.com/office/drawing/2015/06/chart">
            <c:ext xmlns:c16="http://schemas.microsoft.com/office/drawing/2014/chart" uri="{C3380CC4-5D6E-409C-BE32-E72D297353CC}">
              <c16:uniqueId val="{00000001-BF1A-438B-B0F9-4FAD37E10E26}"/>
            </c:ext>
          </c:extLst>
        </c:ser>
        <c:dLbls>
          <c:showLegendKey val="0"/>
          <c:showVal val="0"/>
          <c:showCatName val="0"/>
          <c:showSerName val="0"/>
          <c:showPercent val="0"/>
          <c:showBubbleSize val="0"/>
        </c:dLbls>
        <c:marker val="1"/>
        <c:smooth val="0"/>
        <c:axId val="372248640"/>
        <c:axId val="372249032"/>
      </c:lineChart>
      <c:dateAx>
        <c:axId val="372248640"/>
        <c:scaling>
          <c:orientation val="minMax"/>
        </c:scaling>
        <c:delete val="1"/>
        <c:axPos val="b"/>
        <c:numFmt formatCode="ge" sourceLinked="1"/>
        <c:majorTickMark val="none"/>
        <c:minorTickMark val="none"/>
        <c:tickLblPos val="none"/>
        <c:crossAx val="372249032"/>
        <c:crosses val="autoZero"/>
        <c:auto val="1"/>
        <c:lblOffset val="100"/>
        <c:baseTimeUnit val="years"/>
      </c:dateAx>
      <c:valAx>
        <c:axId val="37224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96.44</c:v>
                </c:pt>
              </c:numCache>
            </c:numRef>
          </c:val>
          <c:extLst xmlns:c16r2="http://schemas.microsoft.com/office/drawing/2015/06/chart">
            <c:ext xmlns:c16="http://schemas.microsoft.com/office/drawing/2014/chart" uri="{C3380CC4-5D6E-409C-BE32-E72D297353CC}">
              <c16:uniqueId val="{00000000-2AAF-4025-9FC6-9EB21B76973F}"/>
            </c:ext>
          </c:extLst>
        </c:ser>
        <c:dLbls>
          <c:showLegendKey val="0"/>
          <c:showVal val="0"/>
          <c:showCatName val="0"/>
          <c:showSerName val="0"/>
          <c:showPercent val="0"/>
          <c:showBubbleSize val="0"/>
        </c:dLbls>
        <c:gapWidth val="150"/>
        <c:axId val="372250208"/>
        <c:axId val="37225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96.54</c:v>
                </c:pt>
              </c:numCache>
            </c:numRef>
          </c:val>
          <c:smooth val="0"/>
          <c:extLst xmlns:c16r2="http://schemas.microsoft.com/office/drawing/2015/06/chart">
            <c:ext xmlns:c16="http://schemas.microsoft.com/office/drawing/2014/chart" uri="{C3380CC4-5D6E-409C-BE32-E72D297353CC}">
              <c16:uniqueId val="{00000001-2AAF-4025-9FC6-9EB21B76973F}"/>
            </c:ext>
          </c:extLst>
        </c:ser>
        <c:dLbls>
          <c:showLegendKey val="0"/>
          <c:showVal val="0"/>
          <c:showCatName val="0"/>
          <c:showSerName val="0"/>
          <c:showPercent val="0"/>
          <c:showBubbleSize val="0"/>
        </c:dLbls>
        <c:marker val="1"/>
        <c:smooth val="0"/>
        <c:axId val="372250208"/>
        <c:axId val="372250600"/>
      </c:lineChart>
      <c:dateAx>
        <c:axId val="372250208"/>
        <c:scaling>
          <c:orientation val="minMax"/>
        </c:scaling>
        <c:delete val="1"/>
        <c:axPos val="b"/>
        <c:numFmt formatCode="ge" sourceLinked="1"/>
        <c:majorTickMark val="none"/>
        <c:minorTickMark val="none"/>
        <c:tickLblPos val="none"/>
        <c:crossAx val="372250600"/>
        <c:crosses val="autoZero"/>
        <c:auto val="1"/>
        <c:lblOffset val="100"/>
        <c:baseTimeUnit val="years"/>
      </c:dateAx>
      <c:valAx>
        <c:axId val="3722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171.55</c:v>
                </c:pt>
              </c:numCache>
            </c:numRef>
          </c:val>
          <c:extLst xmlns:c16r2="http://schemas.microsoft.com/office/drawing/2015/06/chart">
            <c:ext xmlns:c16="http://schemas.microsoft.com/office/drawing/2014/chart" uri="{C3380CC4-5D6E-409C-BE32-E72D297353CC}">
              <c16:uniqueId val="{00000000-6C35-4D1C-9207-D86A47057C09}"/>
            </c:ext>
          </c:extLst>
        </c:ser>
        <c:dLbls>
          <c:showLegendKey val="0"/>
          <c:showVal val="0"/>
          <c:showCatName val="0"/>
          <c:showSerName val="0"/>
          <c:showPercent val="0"/>
          <c:showBubbleSize val="0"/>
        </c:dLbls>
        <c:gapWidth val="150"/>
        <c:axId val="372251776"/>
        <c:axId val="3724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162.81</c:v>
                </c:pt>
              </c:numCache>
            </c:numRef>
          </c:val>
          <c:smooth val="0"/>
          <c:extLst xmlns:c16r2="http://schemas.microsoft.com/office/drawing/2015/06/chart">
            <c:ext xmlns:c16="http://schemas.microsoft.com/office/drawing/2014/chart" uri="{C3380CC4-5D6E-409C-BE32-E72D297353CC}">
              <c16:uniqueId val="{00000001-6C35-4D1C-9207-D86A47057C09}"/>
            </c:ext>
          </c:extLst>
        </c:ser>
        <c:dLbls>
          <c:showLegendKey val="0"/>
          <c:showVal val="0"/>
          <c:showCatName val="0"/>
          <c:showSerName val="0"/>
          <c:showPercent val="0"/>
          <c:showBubbleSize val="0"/>
        </c:dLbls>
        <c:marker val="1"/>
        <c:smooth val="0"/>
        <c:axId val="372251776"/>
        <c:axId val="372429552"/>
      </c:lineChart>
      <c:dateAx>
        <c:axId val="372251776"/>
        <c:scaling>
          <c:orientation val="minMax"/>
        </c:scaling>
        <c:delete val="1"/>
        <c:axPos val="b"/>
        <c:numFmt formatCode="ge" sourceLinked="1"/>
        <c:majorTickMark val="none"/>
        <c:minorTickMark val="none"/>
        <c:tickLblPos val="none"/>
        <c:crossAx val="372429552"/>
        <c:crosses val="autoZero"/>
        <c:auto val="1"/>
        <c:lblOffset val="100"/>
        <c:baseTimeUnit val="years"/>
      </c:dateAx>
      <c:valAx>
        <c:axId val="37242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1" zoomScaleNormal="100" workbookViewId="0">
      <selection activeCell="CJ23" sqref="CJ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野洲市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51097</v>
      </c>
      <c r="AM8" s="50"/>
      <c r="AN8" s="50"/>
      <c r="AO8" s="50"/>
      <c r="AP8" s="50"/>
      <c r="AQ8" s="50"/>
      <c r="AR8" s="50"/>
      <c r="AS8" s="50"/>
      <c r="AT8" s="45">
        <f>データ!T6</f>
        <v>80.14</v>
      </c>
      <c r="AU8" s="45"/>
      <c r="AV8" s="45"/>
      <c r="AW8" s="45"/>
      <c r="AX8" s="45"/>
      <c r="AY8" s="45"/>
      <c r="AZ8" s="45"/>
      <c r="BA8" s="45"/>
      <c r="BB8" s="45">
        <f>データ!U6</f>
        <v>637.6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60.78</v>
      </c>
      <c r="J10" s="45"/>
      <c r="K10" s="45"/>
      <c r="L10" s="45"/>
      <c r="M10" s="45"/>
      <c r="N10" s="45"/>
      <c r="O10" s="45"/>
      <c r="P10" s="45">
        <f>データ!P6</f>
        <v>73.36</v>
      </c>
      <c r="Q10" s="45"/>
      <c r="R10" s="45"/>
      <c r="S10" s="45"/>
      <c r="T10" s="45"/>
      <c r="U10" s="45"/>
      <c r="V10" s="45"/>
      <c r="W10" s="45">
        <f>データ!Q6</f>
        <v>86.92</v>
      </c>
      <c r="X10" s="45"/>
      <c r="Y10" s="45"/>
      <c r="Z10" s="45"/>
      <c r="AA10" s="45"/>
      <c r="AB10" s="45"/>
      <c r="AC10" s="45"/>
      <c r="AD10" s="50">
        <f>データ!R6</f>
        <v>2867</v>
      </c>
      <c r="AE10" s="50"/>
      <c r="AF10" s="50"/>
      <c r="AG10" s="50"/>
      <c r="AH10" s="50"/>
      <c r="AI10" s="50"/>
      <c r="AJ10" s="50"/>
      <c r="AK10" s="2"/>
      <c r="AL10" s="50">
        <f>データ!V6</f>
        <v>37325</v>
      </c>
      <c r="AM10" s="50"/>
      <c r="AN10" s="50"/>
      <c r="AO10" s="50"/>
      <c r="AP10" s="50"/>
      <c r="AQ10" s="50"/>
      <c r="AR10" s="50"/>
      <c r="AS10" s="50"/>
      <c r="AT10" s="45">
        <f>データ!W6</f>
        <v>8.68</v>
      </c>
      <c r="AU10" s="45"/>
      <c r="AV10" s="45"/>
      <c r="AW10" s="45"/>
      <c r="AX10" s="45"/>
      <c r="AY10" s="45"/>
      <c r="AZ10" s="45"/>
      <c r="BA10" s="45"/>
      <c r="BB10" s="45">
        <f>データ!X6</f>
        <v>4300.12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MySvB5xw6Yp61Vs37NADdJRtPHEr+f/k4C4rwSnxBMSmCa920gLG4e7YuR4usa06l3W+iCY9FFRqlkEXUVWg==" saltValue="q6kVswtglD/ciAARN9DfI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252107</v>
      </c>
      <c r="D6" s="33">
        <f t="shared" si="3"/>
        <v>46</v>
      </c>
      <c r="E6" s="33">
        <f t="shared" si="3"/>
        <v>17</v>
      </c>
      <c r="F6" s="33">
        <f t="shared" si="3"/>
        <v>1</v>
      </c>
      <c r="G6" s="33">
        <f t="shared" si="3"/>
        <v>0</v>
      </c>
      <c r="H6" s="33" t="str">
        <f t="shared" si="3"/>
        <v>滋賀県　野洲市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60.78</v>
      </c>
      <c r="P6" s="34">
        <f t="shared" si="3"/>
        <v>73.36</v>
      </c>
      <c r="Q6" s="34">
        <f t="shared" si="3"/>
        <v>86.92</v>
      </c>
      <c r="R6" s="34">
        <f t="shared" si="3"/>
        <v>2867</v>
      </c>
      <c r="S6" s="34">
        <f t="shared" si="3"/>
        <v>51097</v>
      </c>
      <c r="T6" s="34">
        <f t="shared" si="3"/>
        <v>80.14</v>
      </c>
      <c r="U6" s="34">
        <f t="shared" si="3"/>
        <v>637.6</v>
      </c>
      <c r="V6" s="34">
        <f t="shared" si="3"/>
        <v>37325</v>
      </c>
      <c r="W6" s="34">
        <f t="shared" si="3"/>
        <v>8.68</v>
      </c>
      <c r="X6" s="34">
        <f t="shared" si="3"/>
        <v>4300.12</v>
      </c>
      <c r="Y6" s="35" t="str">
        <f>IF(Y7="",NA(),Y7)</f>
        <v>-</v>
      </c>
      <c r="Z6" s="35" t="str">
        <f t="shared" ref="Z6:AH6" si="4">IF(Z7="",NA(),Z7)</f>
        <v>-</v>
      </c>
      <c r="AA6" s="35" t="str">
        <f t="shared" si="4"/>
        <v>-</v>
      </c>
      <c r="AB6" s="35" t="str">
        <f t="shared" si="4"/>
        <v>-</v>
      </c>
      <c r="AC6" s="35">
        <f t="shared" si="4"/>
        <v>125.51</v>
      </c>
      <c r="AD6" s="35" t="str">
        <f t="shared" si="4"/>
        <v>-</v>
      </c>
      <c r="AE6" s="35" t="str">
        <f t="shared" si="4"/>
        <v>-</v>
      </c>
      <c r="AF6" s="35" t="str">
        <f t="shared" si="4"/>
        <v>-</v>
      </c>
      <c r="AG6" s="35" t="str">
        <f t="shared" si="4"/>
        <v>-</v>
      </c>
      <c r="AH6" s="35">
        <f t="shared" si="4"/>
        <v>108.03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13.55</v>
      </c>
      <c r="AT6" s="34" t="str">
        <f>IF(AT7="","",IF(AT7="-","【-】","【"&amp;SUBSTITUTE(TEXT(AT7,"#,##0.00"),"-","△")&amp;"】"))</f>
        <v>【4.27】</v>
      </c>
      <c r="AU6" s="35" t="str">
        <f>IF(AU7="",NA(),AU7)</f>
        <v>-</v>
      </c>
      <c r="AV6" s="35" t="str">
        <f t="shared" ref="AV6:BD6" si="6">IF(AV7="",NA(),AV7)</f>
        <v>-</v>
      </c>
      <c r="AW6" s="35" t="str">
        <f t="shared" si="6"/>
        <v>-</v>
      </c>
      <c r="AX6" s="35" t="str">
        <f t="shared" si="6"/>
        <v>-</v>
      </c>
      <c r="AY6" s="35">
        <f t="shared" si="6"/>
        <v>80.36</v>
      </c>
      <c r="AZ6" s="35" t="str">
        <f t="shared" si="6"/>
        <v>-</v>
      </c>
      <c r="BA6" s="35" t="str">
        <f t="shared" si="6"/>
        <v>-</v>
      </c>
      <c r="BB6" s="35" t="str">
        <f t="shared" si="6"/>
        <v>-</v>
      </c>
      <c r="BC6" s="35" t="str">
        <f t="shared" si="6"/>
        <v>-</v>
      </c>
      <c r="BD6" s="35">
        <f t="shared" si="6"/>
        <v>78.45</v>
      </c>
      <c r="BE6" s="34" t="str">
        <f>IF(BE7="","",IF(BE7="-","【-】","【"&amp;SUBSTITUTE(TEXT(BE7,"#,##0.00"),"-","△")&amp;"】"))</f>
        <v>【66.41】</v>
      </c>
      <c r="BF6" s="35" t="str">
        <f>IF(BF7="",NA(),BF7)</f>
        <v>-</v>
      </c>
      <c r="BG6" s="35" t="str">
        <f t="shared" ref="BG6:BO6" si="7">IF(BG7="",NA(),BG7)</f>
        <v>-</v>
      </c>
      <c r="BH6" s="35" t="str">
        <f t="shared" si="7"/>
        <v>-</v>
      </c>
      <c r="BI6" s="35" t="str">
        <f t="shared" si="7"/>
        <v>-</v>
      </c>
      <c r="BJ6" s="35">
        <f t="shared" si="7"/>
        <v>230.39</v>
      </c>
      <c r="BK6" s="35" t="str">
        <f t="shared" si="7"/>
        <v>-</v>
      </c>
      <c r="BL6" s="35" t="str">
        <f t="shared" si="7"/>
        <v>-</v>
      </c>
      <c r="BM6" s="35" t="str">
        <f t="shared" si="7"/>
        <v>-</v>
      </c>
      <c r="BN6" s="35" t="str">
        <f t="shared" si="7"/>
        <v>-</v>
      </c>
      <c r="BO6" s="35">
        <f t="shared" si="7"/>
        <v>799.41</v>
      </c>
      <c r="BP6" s="34" t="str">
        <f>IF(BP7="","",IF(BP7="-","【-】","【"&amp;SUBSTITUTE(TEXT(BP7,"#,##0.00"),"-","△")&amp;"】"))</f>
        <v>【707.33】</v>
      </c>
      <c r="BQ6" s="35" t="str">
        <f>IF(BQ7="",NA(),BQ7)</f>
        <v>-</v>
      </c>
      <c r="BR6" s="35" t="str">
        <f t="shared" ref="BR6:BZ6" si="8">IF(BR7="",NA(),BR7)</f>
        <v>-</v>
      </c>
      <c r="BS6" s="35" t="str">
        <f t="shared" si="8"/>
        <v>-</v>
      </c>
      <c r="BT6" s="35" t="str">
        <f t="shared" si="8"/>
        <v>-</v>
      </c>
      <c r="BU6" s="35">
        <f t="shared" si="8"/>
        <v>96.44</v>
      </c>
      <c r="BV6" s="35" t="str">
        <f t="shared" si="8"/>
        <v>-</v>
      </c>
      <c r="BW6" s="35" t="str">
        <f t="shared" si="8"/>
        <v>-</v>
      </c>
      <c r="BX6" s="35" t="str">
        <f t="shared" si="8"/>
        <v>-</v>
      </c>
      <c r="BY6" s="35" t="str">
        <f t="shared" si="8"/>
        <v>-</v>
      </c>
      <c r="BZ6" s="35">
        <f t="shared" si="8"/>
        <v>96.54</v>
      </c>
      <c r="CA6" s="34" t="str">
        <f>IF(CA7="","",IF(CA7="-","【-】","【"&amp;SUBSTITUTE(TEXT(CA7,"#,##0.00"),"-","△")&amp;"】"))</f>
        <v>【101.26】</v>
      </c>
      <c r="CB6" s="35" t="str">
        <f>IF(CB7="",NA(),CB7)</f>
        <v>-</v>
      </c>
      <c r="CC6" s="35" t="str">
        <f t="shared" ref="CC6:CK6" si="9">IF(CC7="",NA(),CC7)</f>
        <v>-</v>
      </c>
      <c r="CD6" s="35" t="str">
        <f t="shared" si="9"/>
        <v>-</v>
      </c>
      <c r="CE6" s="35" t="str">
        <f t="shared" si="9"/>
        <v>-</v>
      </c>
      <c r="CF6" s="35">
        <f t="shared" si="9"/>
        <v>171.55</v>
      </c>
      <c r="CG6" s="35" t="str">
        <f t="shared" si="9"/>
        <v>-</v>
      </c>
      <c r="CH6" s="35" t="str">
        <f t="shared" si="9"/>
        <v>-</v>
      </c>
      <c r="CI6" s="35" t="str">
        <f t="shared" si="9"/>
        <v>-</v>
      </c>
      <c r="CJ6" s="35" t="str">
        <f t="shared" si="9"/>
        <v>-</v>
      </c>
      <c r="CK6" s="35">
        <f t="shared" si="9"/>
        <v>162.81</v>
      </c>
      <c r="CL6" s="34" t="str">
        <f>IF(CL7="","",IF(CL7="-","【-】","【"&amp;SUBSTITUTE(TEXT(CL7,"#,##0.00"),"-","△")&amp;"】"))</f>
        <v>【136.39】</v>
      </c>
      <c r="CM6" s="35" t="str">
        <f>IF(CM7="",NA(),CM7)</f>
        <v>-</v>
      </c>
      <c r="CN6" s="35" t="str">
        <f t="shared" ref="CN6:CV6" si="10">IF(CN7="",NA(),CN7)</f>
        <v>-</v>
      </c>
      <c r="CO6" s="35" t="str">
        <f t="shared" si="10"/>
        <v>-</v>
      </c>
      <c r="CP6" s="35" t="str">
        <f t="shared" si="10"/>
        <v>-</v>
      </c>
      <c r="CQ6" s="35">
        <f t="shared" si="10"/>
        <v>91.44</v>
      </c>
      <c r="CR6" s="35" t="str">
        <f t="shared" si="10"/>
        <v>-</v>
      </c>
      <c r="CS6" s="35" t="str">
        <f t="shared" si="10"/>
        <v>-</v>
      </c>
      <c r="CT6" s="35" t="str">
        <f t="shared" si="10"/>
        <v>-</v>
      </c>
      <c r="CU6" s="35" t="str">
        <f t="shared" si="10"/>
        <v>-</v>
      </c>
      <c r="CV6" s="35">
        <f t="shared" si="10"/>
        <v>64.959999999999994</v>
      </c>
      <c r="CW6" s="34" t="str">
        <f>IF(CW7="","",IF(CW7="-","【-】","【"&amp;SUBSTITUTE(TEXT(CW7,"#,##0.00"),"-","△")&amp;"】"))</f>
        <v>【60.13】</v>
      </c>
      <c r="CX6" s="35" t="str">
        <f>IF(CX7="",NA(),CX7)</f>
        <v>-</v>
      </c>
      <c r="CY6" s="35" t="str">
        <f t="shared" ref="CY6:DG6" si="11">IF(CY7="",NA(),CY7)</f>
        <v>-</v>
      </c>
      <c r="CZ6" s="35" t="str">
        <f t="shared" si="11"/>
        <v>-</v>
      </c>
      <c r="DA6" s="35" t="str">
        <f t="shared" si="11"/>
        <v>-</v>
      </c>
      <c r="DB6" s="35">
        <f t="shared" si="11"/>
        <v>99.38</v>
      </c>
      <c r="DC6" s="35" t="str">
        <f t="shared" si="11"/>
        <v>-</v>
      </c>
      <c r="DD6" s="35" t="str">
        <f t="shared" si="11"/>
        <v>-</v>
      </c>
      <c r="DE6" s="35" t="str">
        <f t="shared" si="11"/>
        <v>-</v>
      </c>
      <c r="DF6" s="35" t="str">
        <f t="shared" si="11"/>
        <v>-</v>
      </c>
      <c r="DG6" s="35">
        <f t="shared" si="11"/>
        <v>92.3</v>
      </c>
      <c r="DH6" s="34" t="str">
        <f>IF(DH7="","",IF(DH7="-","【-】","【"&amp;SUBSTITUTE(TEXT(DH7,"#,##0.00"),"-","△")&amp;"】"))</f>
        <v>【95.06】</v>
      </c>
      <c r="DI6" s="35" t="str">
        <f>IF(DI7="",NA(),DI7)</f>
        <v>-</v>
      </c>
      <c r="DJ6" s="35" t="str">
        <f t="shared" ref="DJ6:DR6" si="12">IF(DJ7="",NA(),DJ7)</f>
        <v>-</v>
      </c>
      <c r="DK6" s="35" t="str">
        <f t="shared" si="12"/>
        <v>-</v>
      </c>
      <c r="DL6" s="35" t="str">
        <f t="shared" si="12"/>
        <v>-</v>
      </c>
      <c r="DM6" s="35">
        <f t="shared" si="12"/>
        <v>3.46</v>
      </c>
      <c r="DN6" s="35" t="str">
        <f t="shared" si="12"/>
        <v>-</v>
      </c>
      <c r="DO6" s="35" t="str">
        <f t="shared" si="12"/>
        <v>-</v>
      </c>
      <c r="DP6" s="35" t="str">
        <f t="shared" si="12"/>
        <v>-</v>
      </c>
      <c r="DQ6" s="35" t="str">
        <f t="shared" si="12"/>
        <v>-</v>
      </c>
      <c r="DR6" s="35">
        <f t="shared" si="12"/>
        <v>25.61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1.07</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2017</v>
      </c>
      <c r="C7" s="37">
        <v>252107</v>
      </c>
      <c r="D7" s="37">
        <v>46</v>
      </c>
      <c r="E7" s="37">
        <v>17</v>
      </c>
      <c r="F7" s="37">
        <v>1</v>
      </c>
      <c r="G7" s="37">
        <v>0</v>
      </c>
      <c r="H7" s="37" t="s">
        <v>108</v>
      </c>
      <c r="I7" s="37" t="s">
        <v>109</v>
      </c>
      <c r="J7" s="37" t="s">
        <v>110</v>
      </c>
      <c r="K7" s="37" t="s">
        <v>111</v>
      </c>
      <c r="L7" s="37" t="s">
        <v>112</v>
      </c>
      <c r="M7" s="37" t="s">
        <v>113</v>
      </c>
      <c r="N7" s="38" t="s">
        <v>114</v>
      </c>
      <c r="O7" s="38">
        <v>60.78</v>
      </c>
      <c r="P7" s="38">
        <v>73.36</v>
      </c>
      <c r="Q7" s="38">
        <v>86.92</v>
      </c>
      <c r="R7" s="38">
        <v>2867</v>
      </c>
      <c r="S7" s="38">
        <v>51097</v>
      </c>
      <c r="T7" s="38">
        <v>80.14</v>
      </c>
      <c r="U7" s="38">
        <v>637.6</v>
      </c>
      <c r="V7" s="38">
        <v>37325</v>
      </c>
      <c r="W7" s="38">
        <v>8.68</v>
      </c>
      <c r="X7" s="38">
        <v>4300.12</v>
      </c>
      <c r="Y7" s="38" t="s">
        <v>114</v>
      </c>
      <c r="Z7" s="38" t="s">
        <v>114</v>
      </c>
      <c r="AA7" s="38" t="s">
        <v>114</v>
      </c>
      <c r="AB7" s="38" t="s">
        <v>114</v>
      </c>
      <c r="AC7" s="38">
        <v>125.51</v>
      </c>
      <c r="AD7" s="38" t="s">
        <v>114</v>
      </c>
      <c r="AE7" s="38" t="s">
        <v>114</v>
      </c>
      <c r="AF7" s="38" t="s">
        <v>114</v>
      </c>
      <c r="AG7" s="38" t="s">
        <v>114</v>
      </c>
      <c r="AH7" s="38">
        <v>108.03</v>
      </c>
      <c r="AI7" s="38">
        <v>108.8</v>
      </c>
      <c r="AJ7" s="38" t="s">
        <v>114</v>
      </c>
      <c r="AK7" s="38" t="s">
        <v>114</v>
      </c>
      <c r="AL7" s="38" t="s">
        <v>114</v>
      </c>
      <c r="AM7" s="38" t="s">
        <v>114</v>
      </c>
      <c r="AN7" s="38">
        <v>0</v>
      </c>
      <c r="AO7" s="38" t="s">
        <v>114</v>
      </c>
      <c r="AP7" s="38" t="s">
        <v>114</v>
      </c>
      <c r="AQ7" s="38" t="s">
        <v>114</v>
      </c>
      <c r="AR7" s="38" t="s">
        <v>114</v>
      </c>
      <c r="AS7" s="38">
        <v>13.55</v>
      </c>
      <c r="AT7" s="38">
        <v>4.2699999999999996</v>
      </c>
      <c r="AU7" s="38" t="s">
        <v>114</v>
      </c>
      <c r="AV7" s="38" t="s">
        <v>114</v>
      </c>
      <c r="AW7" s="38" t="s">
        <v>114</v>
      </c>
      <c r="AX7" s="38" t="s">
        <v>114</v>
      </c>
      <c r="AY7" s="38">
        <v>80.36</v>
      </c>
      <c r="AZ7" s="38" t="s">
        <v>114</v>
      </c>
      <c r="BA7" s="38" t="s">
        <v>114</v>
      </c>
      <c r="BB7" s="38" t="s">
        <v>114</v>
      </c>
      <c r="BC7" s="38" t="s">
        <v>114</v>
      </c>
      <c r="BD7" s="38">
        <v>78.45</v>
      </c>
      <c r="BE7" s="38">
        <v>66.41</v>
      </c>
      <c r="BF7" s="38" t="s">
        <v>114</v>
      </c>
      <c r="BG7" s="38" t="s">
        <v>114</v>
      </c>
      <c r="BH7" s="38" t="s">
        <v>114</v>
      </c>
      <c r="BI7" s="38" t="s">
        <v>114</v>
      </c>
      <c r="BJ7" s="38">
        <v>230.39</v>
      </c>
      <c r="BK7" s="38" t="s">
        <v>114</v>
      </c>
      <c r="BL7" s="38" t="s">
        <v>114</v>
      </c>
      <c r="BM7" s="38" t="s">
        <v>114</v>
      </c>
      <c r="BN7" s="38" t="s">
        <v>114</v>
      </c>
      <c r="BO7" s="38">
        <v>799.41</v>
      </c>
      <c r="BP7" s="38">
        <v>707.33</v>
      </c>
      <c r="BQ7" s="38" t="s">
        <v>114</v>
      </c>
      <c r="BR7" s="38" t="s">
        <v>114</v>
      </c>
      <c r="BS7" s="38" t="s">
        <v>114</v>
      </c>
      <c r="BT7" s="38" t="s">
        <v>114</v>
      </c>
      <c r="BU7" s="38">
        <v>96.44</v>
      </c>
      <c r="BV7" s="38" t="s">
        <v>114</v>
      </c>
      <c r="BW7" s="38" t="s">
        <v>114</v>
      </c>
      <c r="BX7" s="38" t="s">
        <v>114</v>
      </c>
      <c r="BY7" s="38" t="s">
        <v>114</v>
      </c>
      <c r="BZ7" s="38">
        <v>96.54</v>
      </c>
      <c r="CA7" s="38">
        <v>101.26</v>
      </c>
      <c r="CB7" s="38" t="s">
        <v>114</v>
      </c>
      <c r="CC7" s="38" t="s">
        <v>114</v>
      </c>
      <c r="CD7" s="38" t="s">
        <v>114</v>
      </c>
      <c r="CE7" s="38" t="s">
        <v>114</v>
      </c>
      <c r="CF7" s="38">
        <v>171.55</v>
      </c>
      <c r="CG7" s="38" t="s">
        <v>114</v>
      </c>
      <c r="CH7" s="38" t="s">
        <v>114</v>
      </c>
      <c r="CI7" s="38" t="s">
        <v>114</v>
      </c>
      <c r="CJ7" s="38" t="s">
        <v>114</v>
      </c>
      <c r="CK7" s="38">
        <v>162.81</v>
      </c>
      <c r="CL7" s="38">
        <v>136.38999999999999</v>
      </c>
      <c r="CM7" s="38" t="s">
        <v>114</v>
      </c>
      <c r="CN7" s="38" t="s">
        <v>114</v>
      </c>
      <c r="CO7" s="38" t="s">
        <v>114</v>
      </c>
      <c r="CP7" s="38" t="s">
        <v>114</v>
      </c>
      <c r="CQ7" s="38">
        <v>91.44</v>
      </c>
      <c r="CR7" s="38" t="s">
        <v>114</v>
      </c>
      <c r="CS7" s="38" t="s">
        <v>114</v>
      </c>
      <c r="CT7" s="38" t="s">
        <v>114</v>
      </c>
      <c r="CU7" s="38" t="s">
        <v>114</v>
      </c>
      <c r="CV7" s="38">
        <v>64.959999999999994</v>
      </c>
      <c r="CW7" s="38">
        <v>60.13</v>
      </c>
      <c r="CX7" s="38" t="s">
        <v>114</v>
      </c>
      <c r="CY7" s="38" t="s">
        <v>114</v>
      </c>
      <c r="CZ7" s="38" t="s">
        <v>114</v>
      </c>
      <c r="DA7" s="38" t="s">
        <v>114</v>
      </c>
      <c r="DB7" s="38">
        <v>99.38</v>
      </c>
      <c r="DC7" s="38" t="s">
        <v>114</v>
      </c>
      <c r="DD7" s="38" t="s">
        <v>114</v>
      </c>
      <c r="DE7" s="38" t="s">
        <v>114</v>
      </c>
      <c r="DF7" s="38" t="s">
        <v>114</v>
      </c>
      <c r="DG7" s="38">
        <v>92.3</v>
      </c>
      <c r="DH7" s="38">
        <v>95.06</v>
      </c>
      <c r="DI7" s="38" t="s">
        <v>114</v>
      </c>
      <c r="DJ7" s="38" t="s">
        <v>114</v>
      </c>
      <c r="DK7" s="38" t="s">
        <v>114</v>
      </c>
      <c r="DL7" s="38" t="s">
        <v>114</v>
      </c>
      <c r="DM7" s="38">
        <v>3.46</v>
      </c>
      <c r="DN7" s="38" t="s">
        <v>114</v>
      </c>
      <c r="DO7" s="38" t="s">
        <v>114</v>
      </c>
      <c r="DP7" s="38" t="s">
        <v>114</v>
      </c>
      <c r="DQ7" s="38" t="s">
        <v>114</v>
      </c>
      <c r="DR7" s="38">
        <v>25.61</v>
      </c>
      <c r="DS7" s="38">
        <v>38.130000000000003</v>
      </c>
      <c r="DT7" s="38" t="s">
        <v>114</v>
      </c>
      <c r="DU7" s="38" t="s">
        <v>114</v>
      </c>
      <c r="DV7" s="38" t="s">
        <v>114</v>
      </c>
      <c r="DW7" s="38" t="s">
        <v>114</v>
      </c>
      <c r="DX7" s="38">
        <v>0</v>
      </c>
      <c r="DY7" s="38" t="s">
        <v>114</v>
      </c>
      <c r="DZ7" s="38" t="s">
        <v>114</v>
      </c>
      <c r="EA7" s="38" t="s">
        <v>114</v>
      </c>
      <c r="EB7" s="38" t="s">
        <v>114</v>
      </c>
      <c r="EC7" s="38">
        <v>1.07</v>
      </c>
      <c r="ED7" s="38">
        <v>5.37</v>
      </c>
      <c r="EE7" s="38" t="s">
        <v>114</v>
      </c>
      <c r="EF7" s="38" t="s">
        <v>114</v>
      </c>
      <c r="EG7" s="38" t="s">
        <v>114</v>
      </c>
      <c r="EH7" s="38" t="s">
        <v>114</v>
      </c>
      <c r="EI7" s="38">
        <v>0</v>
      </c>
      <c r="EJ7" s="38" t="s">
        <v>114</v>
      </c>
      <c r="EK7" s="38" t="s">
        <v>114</v>
      </c>
      <c r="EL7" s="38" t="s">
        <v>114</v>
      </c>
      <c r="EM7" s="38" t="s">
        <v>114</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inoue</cp:lastModifiedBy>
  <cp:lastPrinted>2019-01-21T02:06:11Z</cp:lastPrinted>
  <dcterms:created xsi:type="dcterms:W3CDTF">2018-12-03T08:49:42Z</dcterms:created>
  <dcterms:modified xsi:type="dcterms:W3CDTF">2019-01-21T04:01:57Z</dcterms:modified>
  <cp:category/>
</cp:coreProperties>
</file>